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40182\Desktop\IRB提出\様式変更\"/>
    </mc:Choice>
  </mc:AlternateContent>
  <xr:revisionPtr revIDLastSave="0" documentId="13_ncr:1_{E740BCE4-FDA6-4354-86B6-FF3BABDD8BF5}" xr6:coauthVersionLast="47" xr6:coauthVersionMax="47" xr10:uidLastSave="{00000000-0000-0000-0000-000000000000}"/>
  <bookViews>
    <workbookView xWindow="-120" yWindow="-120" windowWidth="19440" windowHeight="15000" tabRatio="804" firstSheet="1" activeTab="1" xr2:uid="{00000000-000D-0000-FFFF-FFFF00000000}"/>
  </bookViews>
  <sheets>
    <sheet name="000000" sheetId="4" state="veryHidden" r:id="rId1"/>
    <sheet name="説明" sheetId="25" r:id="rId2"/>
    <sheet name="B(外部委員謝金)" sheetId="47" r:id="rId3"/>
    <sheet name="B(投与例)" sheetId="49" r:id="rId4"/>
    <sheet name="B別紙(投与例)" sheetId="54" r:id="rId5"/>
    <sheet name="B(脱落例)" sheetId="50" r:id="rId6"/>
    <sheet name="B(負担軽減費)" sheetId="51" r:id="rId7"/>
    <sheet name="B(電磁化)" sheetId="57" r:id="rId8"/>
    <sheet name="B(雛形1)" sheetId="56" r:id="rId9"/>
    <sheet name="B(雛形2)" sheetId="45" r:id="rId10"/>
    <sheet name="B(備品費)" sheetId="55" r:id="rId11"/>
  </sheets>
  <definedNames>
    <definedName name="_xlnm.Print_Area" localSheetId="2">'B(外部委員謝金)'!$A$1:$X$34</definedName>
    <definedName name="_xlnm.Print_Area" localSheetId="5">'B(脱落例)'!$A$1:$Z$35</definedName>
    <definedName name="_xlnm.Print_Area" localSheetId="7">'B(電磁化)'!$A$1:$X$33</definedName>
    <definedName name="_xlnm.Print_Area" localSheetId="3">'B(投与例)'!$A$1:$Z$32</definedName>
    <definedName name="_xlnm.Print_Area" localSheetId="6">'B(負担軽減費)'!$A$1:$X$33</definedName>
    <definedName name="_xlnm.Print_Area" localSheetId="4">'B別紙(投与例)'!$A$1:$G$21</definedName>
  </definedNames>
  <calcPr calcId="191029"/>
</workbook>
</file>

<file path=xl/calcChain.xml><?xml version="1.0" encoding="utf-8"?>
<calcChain xmlns="http://schemas.openxmlformats.org/spreadsheetml/2006/main">
  <c r="U22" i="57" l="1"/>
  <c r="B22" i="57" s="1"/>
  <c r="W18" i="49"/>
  <c r="B39" i="45"/>
  <c r="W17" i="50"/>
  <c r="W22" i="49"/>
  <c r="W21" i="49"/>
  <c r="W24" i="49"/>
  <c r="W20" i="49"/>
  <c r="W19" i="49"/>
  <c r="W18" i="50"/>
  <c r="W21" i="50"/>
  <c r="W20" i="50"/>
  <c r="W19" i="50"/>
  <c r="B24" i="57" l="1"/>
  <c r="B17" i="50"/>
  <c r="B19" i="49"/>
  <c r="B18" i="49"/>
  <c r="B26" i="47"/>
  <c r="B19" i="50"/>
  <c r="B18" i="50"/>
  <c r="B25" i="51"/>
  <c r="B24" i="51"/>
  <c r="B23" i="51"/>
  <c r="B26" i="55"/>
  <c r="B20" i="55"/>
  <c r="B27" i="56"/>
  <c r="B26" i="56"/>
  <c r="B25" i="56"/>
  <c r="B28" i="45"/>
  <c r="B27" i="45"/>
  <c r="B26" i="45"/>
  <c r="W23" i="50"/>
  <c r="B23" i="50" s="1"/>
  <c r="B24" i="49"/>
  <c r="B25" i="57" l="1"/>
  <c r="B26" i="57" s="1"/>
  <c r="B31" i="57" s="1"/>
  <c r="B26" i="50"/>
  <c r="B27" i="50" s="1"/>
  <c r="B28" i="50" s="1"/>
  <c r="B29" i="45"/>
  <c r="B32" i="57" l="1"/>
  <c r="B33" i="57" s="1"/>
  <c r="U20" i="55"/>
  <c r="B20" i="49"/>
  <c r="B27" i="49" s="1"/>
  <c r="B32" i="56"/>
  <c r="E9" i="54"/>
  <c r="F9" i="54" s="1"/>
  <c r="G9" i="54" s="1"/>
  <c r="E10" i="54"/>
  <c r="F10" i="54" s="1"/>
  <c r="G10" i="54" s="1"/>
  <c r="E19" i="54"/>
  <c r="F19" i="54" s="1"/>
  <c r="G19" i="54" s="1"/>
  <c r="E17" i="54"/>
  <c r="F17" i="54" s="1"/>
  <c r="G17" i="54" s="1"/>
  <c r="E18" i="54"/>
  <c r="F18" i="54" s="1"/>
  <c r="U23" i="51"/>
  <c r="U16" i="47"/>
  <c r="B16" i="47" s="1"/>
  <c r="B25" i="47" s="1"/>
  <c r="B28" i="49" l="1"/>
  <c r="B29" i="49" s="1"/>
  <c r="B33" i="56"/>
  <c r="B34" i="56" s="1"/>
  <c r="B24" i="55"/>
  <c r="G18" i="54"/>
  <c r="B34" i="45" l="1"/>
  <c r="B35" i="45" s="1"/>
  <c r="B36" i="45" s="1"/>
  <c r="B33" i="50"/>
  <c r="B25" i="55"/>
  <c r="B31" i="55" s="1"/>
  <c r="B26" i="51"/>
  <c r="B31" i="51" s="1"/>
  <c r="B27" i="47"/>
  <c r="B32" i="47" s="1"/>
  <c r="B34" i="50" l="1"/>
  <c r="B35" i="50" s="1"/>
  <c r="B32" i="55"/>
  <c r="B33" i="55" s="1"/>
  <c r="B32" i="51"/>
  <c r="B33" i="51" s="1"/>
  <c r="B33" i="47"/>
  <c r="B34"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E12" authorId="0" shapeId="0" xr:uid="{3C578FD4-C8DE-4392-9FF6-ED09ED5839AA}">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T1" authorId="0" shapeId="0" xr:uid="{F0FFA936-F07F-4809-A7AF-87CDB6E00CAE}">
      <text>
        <r>
          <rPr>
            <sz val="9"/>
            <color indexed="12"/>
            <rFont val="MS P ゴシック"/>
            <family val="3"/>
            <charset val="128"/>
          </rPr>
          <t>契約区分
新規：新規契約
変更：契約変更</t>
        </r>
      </text>
    </comment>
    <comment ref="O11" authorId="0" shapeId="0" xr:uid="{EB311126-E4AE-4196-A9EC-F76CF677C06C}">
      <text>
        <r>
          <rPr>
            <sz val="9"/>
            <color indexed="12"/>
            <rFont val="MS P ゴシック"/>
            <family val="3"/>
            <charset val="128"/>
          </rPr>
          <t>研究期間について
書式3と同様に、治験実施計画書に記載された治験期間（記載がなければ契約期間）をご記載ください。</t>
        </r>
      </text>
    </comment>
    <comment ref="E12" authorId="0" shapeId="0" xr:uid="{3F2DB617-23EB-425A-9733-C207889713EE}">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H18" authorId="0" shapeId="0" xr:uid="{E2C261AD-1169-4F1B-BB79-701DFEA15E13}">
      <text>
        <r>
          <rPr>
            <sz val="9"/>
            <color indexed="81"/>
            <rFont val="MS P ゴシック"/>
            <family val="3"/>
            <charset val="128"/>
          </rPr>
          <t>保険点数</t>
        </r>
      </text>
    </comment>
    <comment ref="Z24" authorId="0" shapeId="0" xr:uid="{00000000-0006-0000-0300-000003000000}">
      <text>
        <r>
          <rPr>
            <sz val="9"/>
            <color indexed="12"/>
            <rFont val="MS P ゴシック"/>
            <family val="3"/>
            <charset val="128"/>
          </rPr>
          <t>賃金について
ポイント：臨床試験研究経費ポイントを入力
賃金：院内CRC対応の場合3,800円
　　　SMOCRC対応の場合1,900円
（2024年6月IRB以降に新規申請された治験より適用）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F1" authorId="0" shapeId="0" xr:uid="{FFB8F929-A032-403F-8193-D60E24FAADB4}">
      <text>
        <r>
          <rPr>
            <sz val="9"/>
            <color indexed="12"/>
            <rFont val="MS P ゴシック"/>
            <family val="3"/>
            <charset val="128"/>
          </rPr>
          <t>契約区分
新規：新規契約
変更：契約変更</t>
        </r>
      </text>
    </comment>
    <comment ref="G4" authorId="0" shapeId="0" xr:uid="{00000000-0006-0000-0400-000001000000}">
      <text>
        <r>
          <rPr>
            <sz val="9"/>
            <color indexed="12"/>
            <rFont val="MS P ゴシック"/>
            <family val="3"/>
            <charset val="128"/>
          </rPr>
          <t>＜契約例数を設ける場合＞と＜契約例数を設けない場合＞、どちらか一方を残して、不要なものは削除をお願いします。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T1" authorId="0" shapeId="0" xr:uid="{4F110034-4EFF-494D-ABEC-BE8119C95B1D}">
      <text>
        <r>
          <rPr>
            <sz val="9"/>
            <color indexed="12"/>
            <rFont val="MS P ゴシック"/>
            <family val="3"/>
            <charset val="128"/>
          </rPr>
          <t>契約区分
新規：新規契約
変更：契約変更</t>
        </r>
      </text>
    </comment>
    <comment ref="H17" authorId="0" shapeId="0" xr:uid="{4F6C4B91-0789-47E1-93E5-D0364902E0C1}">
      <text>
        <r>
          <rPr>
            <sz val="9"/>
            <color indexed="81"/>
            <rFont val="MS P ゴシック"/>
            <family val="3"/>
            <charset val="128"/>
          </rPr>
          <t>保険点数</t>
        </r>
      </text>
    </comment>
    <comment ref="Z23" authorId="0" shapeId="0" xr:uid="{00000000-0006-0000-0500-000001000000}">
      <text>
        <r>
          <rPr>
            <sz val="9"/>
            <color indexed="12"/>
            <rFont val="MS P ゴシック"/>
            <family val="3"/>
            <charset val="128"/>
          </rPr>
          <t>賃金について
ポイント：臨床試験研究経費ポイントを入力
賃金：院内CRC対応の場合3,800円
　　　SMOCRC対応の場合1,900円
（2023年3月IRB以降に新規申請された治験より適用）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999431AA-0787-49A2-A3B0-DC7A929077CF}">
      <text>
        <r>
          <rPr>
            <sz val="9"/>
            <color indexed="12"/>
            <rFont val="MS P ゴシック"/>
            <family val="3"/>
            <charset val="128"/>
          </rPr>
          <t>契約区分
新規：新規契約
変更：契約変更</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E93FC680-2B71-4895-B9D7-810B79523B4F}">
      <text>
        <r>
          <rPr>
            <sz val="9"/>
            <color indexed="12"/>
            <rFont val="MS P ゴシック"/>
            <family val="3"/>
            <charset val="128"/>
          </rPr>
          <t>契約区分
新規：新規契約
変更：契約変更</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57C0336C-16E6-4827-896A-23D77332BA84}">
      <text>
        <r>
          <rPr>
            <sz val="9"/>
            <color indexed="12"/>
            <rFont val="MS P ゴシック"/>
            <family val="3"/>
            <charset val="128"/>
          </rPr>
          <t>契約区分
新規：新規契約
変更：契約変更</t>
        </r>
      </text>
    </comment>
    <comment ref="E12" authorId="0" shapeId="0" xr:uid="{00000000-0006-0000-08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6B258265-488C-47EA-8E93-EEB4516712DE}">
      <text>
        <r>
          <rPr>
            <sz val="9"/>
            <color indexed="12"/>
            <rFont val="MS P ゴシック"/>
            <family val="3"/>
            <charset val="128"/>
          </rPr>
          <t>契約区分
新規：新規契約
変更：契約変更</t>
        </r>
      </text>
    </comment>
    <comment ref="E12" authorId="0" shapeId="0" xr:uid="{00000000-0006-0000-09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X17" authorId="0" shapeId="0" xr:uid="{00000000-0006-0000-0900-000003000000}">
      <text>
        <r>
          <rPr>
            <sz val="9"/>
            <color indexed="12"/>
            <rFont val="MS P ゴシック"/>
            <family val="3"/>
            <charset val="128"/>
          </rPr>
          <t>旅費について
消費税額等が二重に算定されないように交通費が発生する場合はこちらの雛形をご使用ください。</t>
        </r>
      </text>
    </comment>
  </commentList>
</comments>
</file>

<file path=xl/sharedStrings.xml><?xml version="1.0" encoding="utf-8"?>
<sst xmlns="http://schemas.openxmlformats.org/spreadsheetml/2006/main" count="682" uniqueCount="144">
  <si>
    <t>１．謝金</t>
    <rPh sb="2" eb="4">
      <t>シャキン</t>
    </rPh>
    <phoneticPr fontId="2"/>
  </si>
  <si>
    <t>円</t>
    <rPh sb="0" eb="1">
      <t>エン</t>
    </rPh>
    <phoneticPr fontId="2"/>
  </si>
  <si>
    <t>２．旅費</t>
    <rPh sb="2" eb="4">
      <t>リョヒ</t>
    </rPh>
    <phoneticPr fontId="2"/>
  </si>
  <si>
    <t>回</t>
    <rPh sb="0" eb="1">
      <t>カイ</t>
    </rPh>
    <phoneticPr fontId="2"/>
  </si>
  <si>
    <t>申請</t>
    <rPh sb="0" eb="2">
      <t>シンセイ</t>
    </rPh>
    <phoneticPr fontId="2"/>
  </si>
  <si>
    <t>×</t>
    <phoneticPr fontId="2"/>
  </si>
  <si>
    <t>＝</t>
    <phoneticPr fontId="2"/>
  </si>
  <si>
    <t>研究課題名</t>
    <rPh sb="0" eb="2">
      <t>ケンキュウ</t>
    </rPh>
    <rPh sb="2" eb="4">
      <t>カダイ</t>
    </rPh>
    <rPh sb="4" eb="5">
      <t>メイ</t>
    </rPh>
    <phoneticPr fontId="2"/>
  </si>
  <si>
    <t>謝金</t>
    <rPh sb="0" eb="2">
      <t>シャキン</t>
    </rPh>
    <phoneticPr fontId="2"/>
  </si>
  <si>
    <t>旅費</t>
    <rPh sb="0" eb="2">
      <t>リョヒ</t>
    </rPh>
    <phoneticPr fontId="2"/>
  </si>
  <si>
    <t>臨床試験研究経費</t>
    <rPh sb="0" eb="2">
      <t>リンショウ</t>
    </rPh>
    <rPh sb="2" eb="4">
      <t>シケン</t>
    </rPh>
    <rPh sb="4" eb="6">
      <t>ケンキュウ</t>
    </rPh>
    <rPh sb="6" eb="8">
      <t>ケイヒ</t>
    </rPh>
    <phoneticPr fontId="2"/>
  </si>
  <si>
    <t>備品費</t>
    <rPh sb="0" eb="2">
      <t>ビヒン</t>
    </rPh>
    <rPh sb="2" eb="3">
      <t>ヒ</t>
    </rPh>
    <phoneticPr fontId="2"/>
  </si>
  <si>
    <t>当該治験・研究に必要な機械器具の購入に要する経費。</t>
    <rPh sb="0" eb="2">
      <t>トウガイ</t>
    </rPh>
    <rPh sb="2" eb="4">
      <t>チケン</t>
    </rPh>
    <rPh sb="5" eb="7">
      <t>ケンキュウ</t>
    </rPh>
    <rPh sb="8" eb="10">
      <t>ヒツヨウ</t>
    </rPh>
    <rPh sb="11" eb="13">
      <t>キカイ</t>
    </rPh>
    <rPh sb="13" eb="15">
      <t>キグ</t>
    </rPh>
    <rPh sb="16" eb="18">
      <t>コウニュウ</t>
    </rPh>
    <rPh sb="19" eb="20">
      <t>ヨウ</t>
    </rPh>
    <rPh sb="22" eb="24">
      <t>ケイヒ</t>
    </rPh>
    <phoneticPr fontId="2"/>
  </si>
  <si>
    <t>賃金</t>
    <rPh sb="0" eb="2">
      <t>チンギン</t>
    </rPh>
    <phoneticPr fontId="2"/>
  </si>
  <si>
    <t>当該治験・研究を実施するために必要な非常勤職員の雇い上げに必要な経費。</t>
    <rPh sb="0" eb="2">
      <t>トウガイ</t>
    </rPh>
    <rPh sb="2" eb="4">
      <t>チケン</t>
    </rPh>
    <rPh sb="5" eb="7">
      <t>ケンキュウ</t>
    </rPh>
    <rPh sb="8" eb="10">
      <t>ジッシ</t>
    </rPh>
    <rPh sb="15" eb="17">
      <t>ヒツヨウ</t>
    </rPh>
    <rPh sb="18" eb="21">
      <t>ヒジョウキン</t>
    </rPh>
    <rPh sb="21" eb="23">
      <t>ショクイン</t>
    </rPh>
    <rPh sb="24" eb="25">
      <t>ヤト</t>
    </rPh>
    <rPh sb="26" eb="27">
      <t>ア</t>
    </rPh>
    <rPh sb="29" eb="31">
      <t>ヒツヨウ</t>
    </rPh>
    <rPh sb="32" eb="34">
      <t>ケイヒ</t>
    </rPh>
    <phoneticPr fontId="2"/>
  </si>
  <si>
    <t>委託料</t>
    <rPh sb="0" eb="3">
      <t>イタクリョウ</t>
    </rPh>
    <phoneticPr fontId="2"/>
  </si>
  <si>
    <t>当該治験・研究に関連する治験審査委員会等の速記委託、治験関係書類の保管会社への保存委託等に要する経費。</t>
    <rPh sb="0" eb="2">
      <t>トウガイ</t>
    </rPh>
    <rPh sb="2" eb="4">
      <t>チケン</t>
    </rPh>
    <rPh sb="5" eb="7">
      <t>ケンキュウ</t>
    </rPh>
    <rPh sb="8" eb="10">
      <t>カンレン</t>
    </rPh>
    <rPh sb="12" eb="14">
      <t>チケン</t>
    </rPh>
    <rPh sb="14" eb="16">
      <t>シンサ</t>
    </rPh>
    <rPh sb="16" eb="19">
      <t>イインカイ</t>
    </rPh>
    <rPh sb="19" eb="20">
      <t>トウ</t>
    </rPh>
    <rPh sb="21" eb="23">
      <t>ソッキ</t>
    </rPh>
    <rPh sb="23" eb="25">
      <t>イタク</t>
    </rPh>
    <rPh sb="26" eb="28">
      <t>チケン</t>
    </rPh>
    <rPh sb="28" eb="30">
      <t>カンケイ</t>
    </rPh>
    <rPh sb="30" eb="32">
      <t>ショルイ</t>
    </rPh>
    <rPh sb="33" eb="35">
      <t>ホカン</t>
    </rPh>
    <rPh sb="35" eb="37">
      <t>ガイシャ</t>
    </rPh>
    <rPh sb="39" eb="41">
      <t>ホゾン</t>
    </rPh>
    <rPh sb="41" eb="44">
      <t>イタクトウ</t>
    </rPh>
    <rPh sb="45" eb="46">
      <t>ヨウ</t>
    </rPh>
    <rPh sb="48" eb="50">
      <t>ケイヒ</t>
    </rPh>
    <phoneticPr fontId="2"/>
  </si>
  <si>
    <t>被験者負担の軽減</t>
    <rPh sb="0" eb="3">
      <t>ヒケンシャ</t>
    </rPh>
    <rPh sb="3" eb="5">
      <t>フタン</t>
    </rPh>
    <rPh sb="6" eb="8">
      <t>ケイゲン</t>
    </rPh>
    <phoneticPr fontId="2"/>
  </si>
  <si>
    <t>交通費の負担等治験参加に伴う被験者（外来）の負担を軽減するための経費。</t>
    <rPh sb="0" eb="3">
      <t>コウツウヒ</t>
    </rPh>
    <rPh sb="4" eb="6">
      <t>フタン</t>
    </rPh>
    <rPh sb="6" eb="7">
      <t>トウ</t>
    </rPh>
    <rPh sb="7" eb="9">
      <t>チケン</t>
    </rPh>
    <rPh sb="9" eb="11">
      <t>サンカ</t>
    </rPh>
    <rPh sb="12" eb="13">
      <t>トモナ</t>
    </rPh>
    <rPh sb="14" eb="17">
      <t>ヒケンシャ</t>
    </rPh>
    <rPh sb="18" eb="20">
      <t>ガイライ</t>
    </rPh>
    <rPh sb="22" eb="24">
      <t>フタン</t>
    </rPh>
    <rPh sb="25" eb="27">
      <t>ケイゲン</t>
    </rPh>
    <rPh sb="32" eb="34">
      <t>ケイヒ</t>
    </rPh>
    <phoneticPr fontId="2"/>
  </si>
  <si>
    <t>管理経費</t>
    <rPh sb="0" eb="2">
      <t>カンリ</t>
    </rPh>
    <rPh sb="2" eb="4">
      <t>ケイヒ</t>
    </rPh>
    <phoneticPr fontId="2"/>
  </si>
  <si>
    <t>当該治験・研究に必要な光熱水料、消耗品費、印刷製本費、通信運搬費、治験審査委員会の事務処理に必要な経費、治験・研究の遂行の管理等に必要な経費。</t>
    <rPh sb="0" eb="2">
      <t>トウガイ</t>
    </rPh>
    <rPh sb="2" eb="4">
      <t>チケン</t>
    </rPh>
    <rPh sb="5" eb="7">
      <t>ケンキュウ</t>
    </rPh>
    <rPh sb="8" eb="10">
      <t>ヒツヨウ</t>
    </rPh>
    <rPh sb="11" eb="13">
      <t>コウネツ</t>
    </rPh>
    <rPh sb="13" eb="14">
      <t>ミズ</t>
    </rPh>
    <rPh sb="14" eb="15">
      <t>リョウ</t>
    </rPh>
    <rPh sb="16" eb="18">
      <t>ショウモウ</t>
    </rPh>
    <rPh sb="18" eb="19">
      <t>ヒン</t>
    </rPh>
    <rPh sb="19" eb="20">
      <t>ヒ</t>
    </rPh>
    <rPh sb="21" eb="23">
      <t>インサツ</t>
    </rPh>
    <rPh sb="23" eb="25">
      <t>セイホン</t>
    </rPh>
    <rPh sb="25" eb="26">
      <t>ヒ</t>
    </rPh>
    <rPh sb="27" eb="29">
      <t>ツウシン</t>
    </rPh>
    <rPh sb="29" eb="31">
      <t>ウンパン</t>
    </rPh>
    <rPh sb="31" eb="32">
      <t>ヒ</t>
    </rPh>
    <rPh sb="33" eb="40">
      <t>チケンシンサイインカイ</t>
    </rPh>
    <rPh sb="41" eb="43">
      <t>ジム</t>
    </rPh>
    <rPh sb="43" eb="45">
      <t>ショリ</t>
    </rPh>
    <rPh sb="46" eb="48">
      <t>ヒツヨウ</t>
    </rPh>
    <rPh sb="49" eb="51">
      <t>ケイヒ</t>
    </rPh>
    <rPh sb="52" eb="54">
      <t>チケン</t>
    </rPh>
    <rPh sb="55" eb="57">
      <t>ケンキュウ</t>
    </rPh>
    <rPh sb="58" eb="60">
      <t>スイコウ</t>
    </rPh>
    <rPh sb="61" eb="64">
      <t>カンリナド</t>
    </rPh>
    <rPh sb="65" eb="67">
      <t>ヒツヨウ</t>
    </rPh>
    <rPh sb="68" eb="70">
      <t>ケイヒ</t>
    </rPh>
    <phoneticPr fontId="2"/>
  </si>
  <si>
    <t>項目説明</t>
    <rPh sb="0" eb="2">
      <t>コウモク</t>
    </rPh>
    <rPh sb="2" eb="4">
      <t>セツメイ</t>
    </rPh>
    <phoneticPr fontId="2"/>
  </si>
  <si>
    <t>項目名</t>
    <rPh sb="0" eb="2">
      <t>コウモク</t>
    </rPh>
    <rPh sb="2" eb="3">
      <t>メイ</t>
    </rPh>
    <phoneticPr fontId="2"/>
  </si>
  <si>
    <t>内容</t>
    <rPh sb="0" eb="2">
      <t>ナイヨウ</t>
    </rPh>
    <phoneticPr fontId="2"/>
  </si>
  <si>
    <t>例</t>
    <rPh sb="0" eb="1">
      <t>レイ</t>
    </rPh>
    <phoneticPr fontId="2"/>
  </si>
  <si>
    <t>ポイント</t>
    <phoneticPr fontId="2"/>
  </si>
  <si>
    <t>～</t>
    <phoneticPr fontId="2"/>
  </si>
  <si>
    <t>（治験薬）治験薬の保存、管理に関する経費
（臨床検査）臨床検査の資材保存、発送、管理に関する経費
（放射線）放射線検査の管理に関する経費</t>
    <rPh sb="1" eb="3">
      <t>チケン</t>
    </rPh>
    <rPh sb="3" eb="4">
      <t>グスリ</t>
    </rPh>
    <rPh sb="5" eb="7">
      <t>チケン</t>
    </rPh>
    <rPh sb="7" eb="8">
      <t>グスリ</t>
    </rPh>
    <rPh sb="9" eb="11">
      <t>ホゾン</t>
    </rPh>
    <rPh sb="12" eb="14">
      <t>カンリ</t>
    </rPh>
    <rPh sb="15" eb="16">
      <t>カン</t>
    </rPh>
    <rPh sb="18" eb="20">
      <t>ケイヒ</t>
    </rPh>
    <rPh sb="22" eb="24">
      <t>リンショウ</t>
    </rPh>
    <rPh sb="24" eb="26">
      <t>ケンサ</t>
    </rPh>
    <rPh sb="27" eb="29">
      <t>リンショウ</t>
    </rPh>
    <rPh sb="29" eb="31">
      <t>ケンサ</t>
    </rPh>
    <rPh sb="32" eb="34">
      <t>シザイ</t>
    </rPh>
    <rPh sb="34" eb="36">
      <t>ホゾン</t>
    </rPh>
    <rPh sb="37" eb="39">
      <t>ハッソウ</t>
    </rPh>
    <rPh sb="40" eb="42">
      <t>カンリ</t>
    </rPh>
    <rPh sb="43" eb="44">
      <t>カン</t>
    </rPh>
    <rPh sb="46" eb="48">
      <t>ケイヒ</t>
    </rPh>
    <rPh sb="50" eb="53">
      <t>ホウシャセン</t>
    </rPh>
    <rPh sb="54" eb="57">
      <t>ホウシャセン</t>
    </rPh>
    <rPh sb="57" eb="59">
      <t>ケンサ</t>
    </rPh>
    <rPh sb="60" eb="62">
      <t>カンリ</t>
    </rPh>
    <rPh sb="63" eb="64">
      <t>カン</t>
    </rPh>
    <rPh sb="66" eb="68">
      <t>ケイヒ</t>
    </rPh>
    <phoneticPr fontId="2"/>
  </si>
  <si>
    <t>事務費</t>
    <rPh sb="0" eb="3">
      <t>ジムヒ</t>
    </rPh>
    <phoneticPr fontId="2"/>
  </si>
  <si>
    <t>管理費</t>
    <rPh sb="0" eb="3">
      <t>カンリヒ</t>
    </rPh>
    <phoneticPr fontId="2"/>
  </si>
  <si>
    <t>技術料、機械損料、建物使用料等としての経費。</t>
    <rPh sb="0" eb="3">
      <t>ギジュツリョウ</t>
    </rPh>
    <rPh sb="4" eb="6">
      <t>キカイ</t>
    </rPh>
    <rPh sb="6" eb="8">
      <t>ソンリョウ</t>
    </rPh>
    <rPh sb="9" eb="11">
      <t>タテモノ</t>
    </rPh>
    <rPh sb="11" eb="13">
      <t>シヨウ</t>
    </rPh>
    <rPh sb="13" eb="15">
      <t>リョウトウ</t>
    </rPh>
    <rPh sb="19" eb="21">
      <t>ケイヒ</t>
    </rPh>
    <phoneticPr fontId="2"/>
  </si>
  <si>
    <t>以下の項目を記載して下さい。</t>
    <rPh sb="0" eb="2">
      <t>イカ</t>
    </rPh>
    <rPh sb="3" eb="5">
      <t>コウモク</t>
    </rPh>
    <rPh sb="6" eb="8">
      <t>キサイ</t>
    </rPh>
    <rPh sb="10" eb="11">
      <t>クダ</t>
    </rPh>
    <phoneticPr fontId="2"/>
  </si>
  <si>
    <t>謝金（研究補助者）、検査・画像診断料、臨床試験研究経費、管理経費、賃金</t>
    <rPh sb="0" eb="2">
      <t>シャキン</t>
    </rPh>
    <rPh sb="3" eb="5">
      <t>ケンキュウ</t>
    </rPh>
    <rPh sb="5" eb="7">
      <t>ホジョ</t>
    </rPh>
    <rPh sb="7" eb="8">
      <t>シャ</t>
    </rPh>
    <rPh sb="10" eb="12">
      <t>ケンサ</t>
    </rPh>
    <rPh sb="13" eb="15">
      <t>ガゾウ</t>
    </rPh>
    <rPh sb="15" eb="18">
      <t>シンダンリョウ</t>
    </rPh>
    <rPh sb="19" eb="21">
      <t>リンショウ</t>
    </rPh>
    <rPh sb="21" eb="23">
      <t>シケン</t>
    </rPh>
    <rPh sb="23" eb="25">
      <t>ケンキュウ</t>
    </rPh>
    <rPh sb="25" eb="27">
      <t>ケイヒ</t>
    </rPh>
    <rPh sb="28" eb="30">
      <t>カンリ</t>
    </rPh>
    <rPh sb="30" eb="32">
      <t>ケイヒ</t>
    </rPh>
    <rPh sb="33" eb="35">
      <t>チンギン</t>
    </rPh>
    <phoneticPr fontId="2"/>
  </si>
  <si>
    <t>謝金（研究補助者）、検査・画像診断料、臨床試験研究経費、管理経費、賃金</t>
    <phoneticPr fontId="2"/>
  </si>
  <si>
    <t>当該治験・研究の遂行に必要な旅費（依頼者主催の研究会等が対象）。
算定基準：センター内の旅費規程等による。</t>
    <rPh sb="0" eb="2">
      <t>トウガイ</t>
    </rPh>
    <rPh sb="2" eb="4">
      <t>チケン</t>
    </rPh>
    <rPh sb="5" eb="7">
      <t>ケンキュウ</t>
    </rPh>
    <rPh sb="8" eb="10">
      <t>スイコウ</t>
    </rPh>
    <rPh sb="11" eb="13">
      <t>ヒツヨウ</t>
    </rPh>
    <rPh sb="14" eb="16">
      <t>リョヒ</t>
    </rPh>
    <rPh sb="17" eb="20">
      <t>イライシャ</t>
    </rPh>
    <rPh sb="18" eb="20">
      <t>シュサイ</t>
    </rPh>
    <rPh sb="21" eb="24">
      <t>ケンキュウカイ</t>
    </rPh>
    <rPh sb="24" eb="25">
      <t>トウ</t>
    </rPh>
    <rPh sb="26" eb="28">
      <t>タイショウ</t>
    </rPh>
    <rPh sb="44" eb="48">
      <t>リョヒキテイ</t>
    </rPh>
    <phoneticPr fontId="2"/>
  </si>
  <si>
    <t>整理番号</t>
    <rPh sb="0" eb="4">
      <t>セイリバンゴウ</t>
    </rPh>
    <phoneticPr fontId="2"/>
  </si>
  <si>
    <t>区分</t>
    <rPh sb="0" eb="2">
      <t>クブン</t>
    </rPh>
    <phoneticPr fontId="2"/>
  </si>
  <si>
    <t>受 託 研 究 費  積 算 内 訳</t>
    <phoneticPr fontId="2"/>
  </si>
  <si>
    <t>依頼者名</t>
  </si>
  <si>
    <t>責任医師名</t>
    <rPh sb="0" eb="5">
      <t>セキニンイシメイ</t>
    </rPh>
    <phoneticPr fontId="2"/>
  </si>
  <si>
    <t>契約区分</t>
    <rPh sb="0" eb="4">
      <t>ケイヤククブン</t>
    </rPh>
    <phoneticPr fontId="2"/>
  </si>
  <si>
    <t>項目</t>
    <rPh sb="0" eb="2">
      <t>コウモク</t>
    </rPh>
    <phoneticPr fontId="2"/>
  </si>
  <si>
    <t>○○年○月○日</t>
    <rPh sb="2" eb="3">
      <t>ネン</t>
    </rPh>
    <rPh sb="4" eb="5">
      <t>ガツ</t>
    </rPh>
    <rPh sb="6" eb="7">
      <t>ニチ</t>
    </rPh>
    <phoneticPr fontId="2"/>
  </si>
  <si>
    <t>新規</t>
  </si>
  <si>
    <t>負担軽減費</t>
  </si>
  <si>
    <t>積算内訳</t>
    <rPh sb="0" eb="4">
      <t>セキサンウチワケ</t>
    </rPh>
    <phoneticPr fontId="2"/>
  </si>
  <si>
    <t>金額</t>
    <rPh sb="0" eb="2">
      <t>キンガク</t>
    </rPh>
    <phoneticPr fontId="2"/>
  </si>
  <si>
    <t>上記経費１～８の１０％</t>
    <rPh sb="0" eb="2">
      <t>ジョウキ</t>
    </rPh>
    <rPh sb="2" eb="4">
      <t>ケイヒ</t>
    </rPh>
    <phoneticPr fontId="2"/>
  </si>
  <si>
    <t>上記経費１～９の３０％</t>
    <rPh sb="0" eb="2">
      <t>ジョウキ</t>
    </rPh>
    <rPh sb="2" eb="4">
      <t>ケイヒ</t>
    </rPh>
    <phoneticPr fontId="2"/>
  </si>
  <si>
    <t>小計</t>
    <rPh sb="0" eb="2">
      <t>ショウケイ</t>
    </rPh>
    <phoneticPr fontId="2"/>
  </si>
  <si>
    <t>小計（税抜）</t>
    <rPh sb="0" eb="2">
      <t>ショウケイ</t>
    </rPh>
    <rPh sb="3" eb="5">
      <t>ゼイヌキ</t>
    </rPh>
    <phoneticPr fontId="2"/>
  </si>
  <si>
    <t>消費税額等</t>
    <rPh sb="0" eb="5">
      <t>ショウヒゼイガクトウ</t>
    </rPh>
    <phoneticPr fontId="2"/>
  </si>
  <si>
    <t>合計（税込）</t>
    <rPh sb="0" eb="2">
      <t>ゴウケイ</t>
    </rPh>
    <rPh sb="3" eb="5">
      <t>ゼイコミ</t>
    </rPh>
    <phoneticPr fontId="2"/>
  </si>
  <si>
    <t>○○年○月○日</t>
    <phoneticPr fontId="2"/>
  </si>
  <si>
    <t>算定内容</t>
    <rPh sb="0" eb="4">
      <t>サンテイナイヨウ</t>
    </rPh>
    <phoneticPr fontId="2"/>
  </si>
  <si>
    <t>契約症例数</t>
    <rPh sb="0" eb="5">
      <t>ケイヤクショウレイスウ</t>
    </rPh>
    <phoneticPr fontId="2"/>
  </si>
  <si>
    <t>作成日</t>
    <phoneticPr fontId="2"/>
  </si>
  <si>
    <t>全納分</t>
  </si>
  <si>
    <t>分納分</t>
  </si>
  <si>
    <t>（臨床試験審査委員会外部委員）</t>
    <rPh sb="1" eb="10">
      <t>リンショウシケンシンサイインカイ</t>
    </rPh>
    <rPh sb="10" eb="14">
      <t>ガイブイイン</t>
    </rPh>
    <phoneticPr fontId="2"/>
  </si>
  <si>
    <t>（臨床検査）</t>
    <rPh sb="1" eb="5">
      <t>リンショウケンサ</t>
    </rPh>
    <phoneticPr fontId="2"/>
  </si>
  <si>
    <t>（放射線）</t>
    <rPh sb="1" eb="4">
      <t>ホウシャセン</t>
    </rPh>
    <phoneticPr fontId="2"/>
  </si>
  <si>
    <t>臨床試験審査委員会外部委員謝金</t>
    <phoneticPr fontId="2"/>
  </si>
  <si>
    <t>1回につき</t>
    <rPh sb="1" eb="2">
      <t>カイ</t>
    </rPh>
    <phoneticPr fontId="2"/>
  </si>
  <si>
    <t>謝金（外部委員）</t>
    <rPh sb="0" eb="2">
      <t>シャキン</t>
    </rPh>
    <rPh sb="3" eb="5">
      <t>ガイブ</t>
    </rPh>
    <rPh sb="5" eb="7">
      <t>イイン</t>
    </rPh>
    <phoneticPr fontId="2"/>
  </si>
  <si>
    <t>全納分（一括納入）</t>
    <rPh sb="0" eb="3">
      <t>ゼンノウブン</t>
    </rPh>
    <rPh sb="4" eb="8">
      <t>イッカツノウニュウ</t>
    </rPh>
    <phoneticPr fontId="2"/>
  </si>
  <si>
    <t>分納分（分割納入）</t>
    <rPh sb="0" eb="2">
      <t>ブンノウ</t>
    </rPh>
    <rPh sb="2" eb="3">
      <t>フン</t>
    </rPh>
    <rPh sb="4" eb="6">
      <t>ブンカツ</t>
    </rPh>
    <rPh sb="6" eb="8">
      <t>ノウニュウ</t>
    </rPh>
    <phoneticPr fontId="2"/>
  </si>
  <si>
    <t>分割方法については別紙参照。</t>
    <rPh sb="0" eb="4">
      <t>ブンカツホウホウ</t>
    </rPh>
    <rPh sb="9" eb="13">
      <t>ベッシサンショウ</t>
    </rPh>
    <phoneticPr fontId="2"/>
  </si>
  <si>
    <t>中止・脱落症例費</t>
    <phoneticPr fontId="2"/>
  </si>
  <si>
    <t>中止・脱落症例費</t>
    <rPh sb="0" eb="2">
      <t>チュウシ</t>
    </rPh>
    <rPh sb="3" eb="5">
      <t>ダツラク</t>
    </rPh>
    <rPh sb="5" eb="7">
      <t>ショウレイ</t>
    </rPh>
    <rPh sb="7" eb="8">
      <t>ヒ</t>
    </rPh>
    <phoneticPr fontId="2"/>
  </si>
  <si>
    <t>被験者負担軽減費</t>
    <rPh sb="0" eb="3">
      <t>ヒケンシャ</t>
    </rPh>
    <rPh sb="3" eb="5">
      <t>フタン</t>
    </rPh>
    <rPh sb="5" eb="7">
      <t>ケイゲン</t>
    </rPh>
    <rPh sb="7" eb="8">
      <t>ヒ</t>
    </rPh>
    <phoneticPr fontId="2"/>
  </si>
  <si>
    <t>その他の費用</t>
    <rPh sb="2" eb="3">
      <t>タ</t>
    </rPh>
    <rPh sb="4" eb="6">
      <t>ヒヨウ</t>
    </rPh>
    <phoneticPr fontId="2"/>
  </si>
  <si>
    <t>新規</t>
    <phoneticPr fontId="2"/>
  </si>
  <si>
    <t>＜契約例数を設ける場合＞</t>
    <rPh sb="1" eb="5">
      <t>ケイヤクレイスウ</t>
    </rPh>
    <rPh sb="6" eb="7">
      <t>モウ</t>
    </rPh>
    <rPh sb="9" eb="11">
      <t>バアイ</t>
    </rPh>
    <phoneticPr fontId="2"/>
  </si>
  <si>
    <t>算出基準</t>
    <rPh sb="0" eb="2">
      <t>サンシュツ</t>
    </rPh>
    <rPh sb="2" eb="4">
      <t>キジュン</t>
    </rPh>
    <phoneticPr fontId="2"/>
  </si>
  <si>
    <t>70%に相当する額</t>
    <phoneticPr fontId="2"/>
  </si>
  <si>
    <t>合計
（税込）</t>
    <rPh sb="0" eb="2">
      <t>ゴウケイ</t>
    </rPh>
    <rPh sb="4" eb="6">
      <t>ゼイコミ</t>
    </rPh>
    <phoneticPr fontId="2"/>
  </si>
  <si>
    <t>＜契約例数を設けない場合＞</t>
    <rPh sb="1" eb="5">
      <t>ケイヤクレイスウ</t>
    </rPh>
    <rPh sb="6" eb="7">
      <t>モウ</t>
    </rPh>
    <rPh sb="10" eb="12">
      <t>バアイ</t>
    </rPh>
    <phoneticPr fontId="2"/>
  </si>
  <si>
    <t>30%に相当する額</t>
    <rPh sb="4" eb="6">
      <t>ソウトウ</t>
    </rPh>
    <rPh sb="8" eb="9">
      <t>ガク</t>
    </rPh>
    <phoneticPr fontId="2"/>
  </si>
  <si>
    <t>上記費用は、別途定める場合を除き、消費税額及び地方消費税額（以下「消費税額等」）を含まない。</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phoneticPr fontId="2"/>
  </si>
  <si>
    <t>100%に相当する額</t>
    <phoneticPr fontId="2"/>
  </si>
  <si>
    <t>（目標症例数：○例）</t>
    <rPh sb="1" eb="3">
      <t>モクヒョウ</t>
    </rPh>
    <rPh sb="3" eb="5">
      <t>ショウレイ</t>
    </rPh>
    <rPh sb="5" eb="6">
      <t>スウ</t>
    </rPh>
    <rPh sb="8" eb="9">
      <t>レイ</t>
    </rPh>
    <phoneticPr fontId="2"/>
  </si>
  <si>
    <t>小計
（税抜）</t>
    <rPh sb="0" eb="2">
      <t>ショウケイ</t>
    </rPh>
    <phoneticPr fontId="2"/>
  </si>
  <si>
    <t>1症例目</t>
    <rPh sb="1" eb="4">
      <t>ショウレイメ</t>
    </rPh>
    <phoneticPr fontId="2"/>
  </si>
  <si>
    <t>2症例目以降</t>
    <rPh sb="1" eb="3">
      <t>ショウレイ</t>
    </rPh>
    <rPh sb="3" eb="4">
      <t>メ</t>
    </rPh>
    <rPh sb="4" eb="6">
      <t>イコウ</t>
    </rPh>
    <phoneticPr fontId="2"/>
  </si>
  <si>
    <t>1症例につき（税抜）</t>
    <rPh sb="1" eb="3">
      <t>ショウレイ</t>
    </rPh>
    <rPh sb="7" eb="9">
      <t>ゼイヌキ</t>
    </rPh>
    <phoneticPr fontId="2"/>
  </si>
  <si>
    <t>30%に相当する額×契約症例数</t>
    <rPh sb="4" eb="6">
      <t>ソウトウ</t>
    </rPh>
    <rPh sb="8" eb="9">
      <t>ガク</t>
    </rPh>
    <rPh sb="10" eb="12">
      <t>ケイヤク</t>
    </rPh>
    <rPh sb="12" eb="14">
      <t>ショウレイ</t>
    </rPh>
    <rPh sb="14" eb="15">
      <t>スウ</t>
    </rPh>
    <phoneticPr fontId="2"/>
  </si>
  <si>
    <t>契約症例数</t>
    <rPh sb="0" eb="2">
      <t>ケイヤク</t>
    </rPh>
    <rPh sb="2" eb="4">
      <t>ショウレイ</t>
    </rPh>
    <rPh sb="4" eb="5">
      <t>スウ</t>
    </rPh>
    <phoneticPr fontId="2"/>
  </si>
  <si>
    <t>備品費</t>
    <rPh sb="0" eb="3">
      <t>ビヒンヒ</t>
    </rPh>
    <phoneticPr fontId="2"/>
  </si>
  <si>
    <t>（品物名）</t>
    <rPh sb="1" eb="4">
      <t>シナモノメイ</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</si>
  <si>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rPh sb="46" eb="49">
      <t>イライシャ</t>
    </rPh>
    <rPh sb="50" eb="54">
      <t>ジョウキヒヨウ</t>
    </rPh>
    <rPh sb="55" eb="60">
      <t>ショウヒゼイガクトウ</t>
    </rPh>
    <rPh sb="61" eb="62">
      <t>クワ</t>
    </rPh>
    <rPh sb="64" eb="66">
      <t>キンガク</t>
    </rPh>
    <rPh sb="67" eb="70">
      <t>セイキュウショ</t>
    </rPh>
    <rPh sb="71" eb="72">
      <t>モト</t>
    </rPh>
    <rPh sb="74" eb="76">
      <t>シハラ</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</si>
  <si>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phoneticPr fontId="2"/>
  </si>
  <si>
    <t>式</t>
    <rPh sb="0" eb="1">
      <t>シキ</t>
    </rPh>
    <phoneticPr fontId="2"/>
  </si>
  <si>
    <t>※積算内訳書は5区分がございます。</t>
    <rPh sb="1" eb="3">
      <t>セキサン</t>
    </rPh>
    <rPh sb="3" eb="5">
      <t>ウチワケ</t>
    </rPh>
    <rPh sb="5" eb="6">
      <t>ショ</t>
    </rPh>
    <rPh sb="8" eb="10">
      <t>クブン</t>
    </rPh>
    <phoneticPr fontId="2"/>
  </si>
  <si>
    <t>使用するシート名</t>
    <rPh sb="0" eb="2">
      <t>シヨウ</t>
    </rPh>
    <rPh sb="7" eb="8">
      <t>メイ</t>
    </rPh>
    <phoneticPr fontId="2"/>
  </si>
  <si>
    <t>旅費、備品費、その他</t>
    <rPh sb="0" eb="2">
      <t>リョヒ</t>
    </rPh>
    <rPh sb="3" eb="6">
      <t>ビヒンヒ</t>
    </rPh>
    <rPh sb="9" eb="10">
      <t>タ</t>
    </rPh>
    <phoneticPr fontId="2"/>
  </si>
  <si>
    <t>その他</t>
  </si>
  <si>
    <t>＜参考金額＞税率10％の場合</t>
    <rPh sb="1" eb="3">
      <t>サンコウ</t>
    </rPh>
    <rPh sb="3" eb="5">
      <t>キンガク</t>
    </rPh>
    <rPh sb="6" eb="8">
      <t>ゼイリツ</t>
    </rPh>
    <rPh sb="12" eb="14">
      <t>バアイ</t>
    </rPh>
    <phoneticPr fontId="2"/>
  </si>
  <si>
    <t>参考金額</t>
    <rPh sb="0" eb="2">
      <t>サンコウ</t>
    </rPh>
    <rPh sb="2" eb="4">
      <t>キンガク</t>
    </rPh>
    <phoneticPr fontId="2"/>
  </si>
  <si>
    <t>消費税額等
（税率10%）</t>
    <rPh sb="0" eb="3">
      <t>ショウヒゼイ</t>
    </rPh>
    <rPh sb="3" eb="4">
      <t>ガク</t>
    </rPh>
    <rPh sb="4" eb="5">
      <t>トウ</t>
    </rPh>
    <rPh sb="7" eb="9">
      <t>ゼイリツ</t>
    </rPh>
    <phoneticPr fontId="2"/>
  </si>
  <si>
    <t>２-１．旅費（交通費・内税）</t>
    <rPh sb="4" eb="6">
      <t>リョヒ</t>
    </rPh>
    <rPh sb="7" eb="10">
      <t>コウツウヒ</t>
    </rPh>
    <rPh sb="11" eb="13">
      <t>ウチゼイ</t>
    </rPh>
    <phoneticPr fontId="2"/>
  </si>
  <si>
    <t>２-２．旅費（その他・税抜）</t>
    <rPh sb="4" eb="6">
      <t>リョヒ</t>
    </rPh>
    <rPh sb="9" eb="10">
      <t>タ</t>
    </rPh>
    <rPh sb="11" eb="13">
      <t>ゼイヌキ</t>
    </rPh>
    <phoneticPr fontId="2"/>
  </si>
  <si>
    <t>上記経費１、２-２、３～９
小計（税抜）</t>
    <rPh sb="0" eb="2">
      <t>ジョウキ</t>
    </rPh>
    <rPh sb="2" eb="4">
      <t>ケイヒ</t>
    </rPh>
    <rPh sb="14" eb="16">
      <t>ショウケイ</t>
    </rPh>
    <rPh sb="17" eb="19">
      <t>ゼイヌキ</t>
    </rPh>
    <phoneticPr fontId="2"/>
  </si>
  <si>
    <t>＜参考金額＞上記経費１、２-２、３～９　税率10％の場合</t>
    <rPh sb="1" eb="3">
      <t>サンコウ</t>
    </rPh>
    <rPh sb="3" eb="5">
      <t>キンガク</t>
    </rPh>
    <rPh sb="20" eb="22">
      <t>ゼイリツ</t>
    </rPh>
    <rPh sb="26" eb="28">
      <t>バアイ</t>
    </rPh>
    <phoneticPr fontId="2"/>
  </si>
  <si>
    <t>上記経費２-１
小計（内税）</t>
    <rPh sb="8" eb="10">
      <t>ショウケイ</t>
    </rPh>
    <rPh sb="11" eb="13">
      <t>ウチゼイ</t>
    </rPh>
    <phoneticPr fontId="2"/>
  </si>
  <si>
    <t>○○</t>
    <phoneticPr fontId="2"/>
  </si>
  <si>
    <t>契約区分</t>
    <phoneticPr fontId="2"/>
  </si>
  <si>
    <t>作成日</t>
    <rPh sb="0" eb="3">
      <t>サクセイビ</t>
    </rPh>
    <phoneticPr fontId="2"/>
  </si>
  <si>
    <t>治-</t>
    <phoneticPr fontId="2"/>
  </si>
  <si>
    <t>投与例1症例につき</t>
    <rPh sb="4" eb="6">
      <t>ショウレイ</t>
    </rPh>
    <phoneticPr fontId="2"/>
  </si>
  <si>
    <t>○○期脱落例1症例につき</t>
    <rPh sb="2" eb="3">
      <t>キ</t>
    </rPh>
    <rPh sb="3" eb="6">
      <t>ダツラクレイ</t>
    </rPh>
    <rPh sb="7" eb="9">
      <t>ショウレイ</t>
    </rPh>
    <phoneticPr fontId="2"/>
  </si>
  <si>
    <t>様式19-B</t>
    <rPh sb="0" eb="2">
      <t>ヨウシキ</t>
    </rPh>
    <phoneticPr fontId="2"/>
  </si>
  <si>
    <t>■製造販売後臨床試験</t>
    <phoneticPr fontId="2"/>
  </si>
  <si>
    <t>医薬品の製造販売後臨床試験に係る経費算出基準</t>
    <rPh sb="0" eb="3">
      <t>イヤクヒン</t>
    </rPh>
    <rPh sb="4" eb="6">
      <t>セイゾウ</t>
    </rPh>
    <rPh sb="6" eb="8">
      <t>ハンバイ</t>
    </rPh>
    <rPh sb="8" eb="9">
      <t>ゴ</t>
    </rPh>
    <rPh sb="9" eb="11">
      <t>リンショウ</t>
    </rPh>
    <rPh sb="11" eb="13">
      <t>シケン</t>
    </rPh>
    <rPh sb="14" eb="15">
      <t>カカ</t>
    </rPh>
    <rPh sb="16" eb="18">
      <t>ケイヒ</t>
    </rPh>
    <rPh sb="18" eb="22">
      <t>サンシュツキジュン</t>
    </rPh>
    <phoneticPr fontId="2"/>
  </si>
  <si>
    <t>様式19-B　別紙</t>
    <rPh sb="0" eb="2">
      <t>ヨウシキ</t>
    </rPh>
    <rPh sb="7" eb="9">
      <t>ベッシ</t>
    </rPh>
    <phoneticPr fontId="2"/>
  </si>
  <si>
    <t>３．検査・画像診断料</t>
    <phoneticPr fontId="2"/>
  </si>
  <si>
    <t>４．臨床試験研究経費</t>
    <rPh sb="2" eb="4">
      <t>リンショウ</t>
    </rPh>
    <rPh sb="4" eb="6">
      <t>シケン</t>
    </rPh>
    <rPh sb="6" eb="8">
      <t>ケンキュウ</t>
    </rPh>
    <rPh sb="8" eb="10">
      <t>ケイヒ</t>
    </rPh>
    <phoneticPr fontId="2"/>
  </si>
  <si>
    <t>５．管理経費</t>
    <rPh sb="2" eb="4">
      <t>カンリ</t>
    </rPh>
    <rPh sb="4" eb="6">
      <t>ケイヒ</t>
    </rPh>
    <phoneticPr fontId="2"/>
  </si>
  <si>
    <t>６．備品費</t>
    <rPh sb="2" eb="4">
      <t>ビヒン</t>
    </rPh>
    <rPh sb="4" eb="5">
      <t>ヒ</t>
    </rPh>
    <phoneticPr fontId="2"/>
  </si>
  <si>
    <t>７．賃金</t>
    <rPh sb="2" eb="4">
      <t>チンギン</t>
    </rPh>
    <phoneticPr fontId="2"/>
  </si>
  <si>
    <t>８．委託料</t>
    <rPh sb="2" eb="5">
      <t>イタクリョウ</t>
    </rPh>
    <phoneticPr fontId="2"/>
  </si>
  <si>
    <t>９．被験者負担の軽減</t>
    <rPh sb="2" eb="5">
      <t>ヒケンシャ</t>
    </rPh>
    <rPh sb="5" eb="7">
      <t>フタン</t>
    </rPh>
    <rPh sb="8" eb="10">
      <t>ケイゲン</t>
    </rPh>
    <phoneticPr fontId="2"/>
  </si>
  <si>
    <t>１０．事務費</t>
    <rPh sb="3" eb="6">
      <t>ジムヒ</t>
    </rPh>
    <phoneticPr fontId="2"/>
  </si>
  <si>
    <t>１１．管理費</t>
    <rPh sb="3" eb="6">
      <t>カンリヒ</t>
    </rPh>
    <phoneticPr fontId="2"/>
  </si>
  <si>
    <t>回</t>
    <rPh sb="0" eb="1">
      <t>カイ</t>
    </rPh>
    <phoneticPr fontId="2"/>
  </si>
  <si>
    <t>B（外部委員謝金）</t>
    <rPh sb="2" eb="6">
      <t>ガイブイイン</t>
    </rPh>
    <rPh sb="6" eb="8">
      <t>シャキン</t>
    </rPh>
    <phoneticPr fontId="2"/>
  </si>
  <si>
    <t>B（投与例）</t>
    <rPh sb="2" eb="5">
      <t>トウヨレイ</t>
    </rPh>
    <phoneticPr fontId="2"/>
  </si>
  <si>
    <t>B（脱落例）</t>
    <rPh sb="2" eb="5">
      <t>ダツラクレイ</t>
    </rPh>
    <phoneticPr fontId="2"/>
  </si>
  <si>
    <t>B（負担軽減費）</t>
    <rPh sb="2" eb="7">
      <t>フタンケイゲンヒ</t>
    </rPh>
    <phoneticPr fontId="2"/>
  </si>
  <si>
    <t>＜参考金額＞上記経費２-１　税率10％の場合</t>
    <rPh sb="1" eb="3">
      <t>サンコウ</t>
    </rPh>
    <rPh sb="3" eb="5">
      <t>キンガク</t>
    </rPh>
    <rPh sb="14" eb="16">
      <t>ゼイリツ</t>
    </rPh>
    <rPh sb="20" eb="22">
      <t>バアイ</t>
    </rPh>
    <phoneticPr fontId="2"/>
  </si>
  <si>
    <t>合計（税込）</t>
    <phoneticPr fontId="2"/>
  </si>
  <si>
    <t>（調査医薬品）</t>
    <rPh sb="1" eb="6">
      <t>チョウサイヤクヒン</t>
    </rPh>
    <phoneticPr fontId="2"/>
  </si>
  <si>
    <t>各被験者
調査医薬品初回投与時</t>
    <rPh sb="0" eb="4">
      <t>カクヒケンシャ</t>
    </rPh>
    <rPh sb="5" eb="10">
      <t>チョウサイヤクヒン</t>
    </rPh>
    <rPh sb="10" eb="12">
      <t>ショカイ</t>
    </rPh>
    <rPh sb="12" eb="14">
      <t>トウヨ</t>
    </rPh>
    <rPh sb="14" eb="15">
      <t>ジ</t>
    </rPh>
    <phoneticPr fontId="2"/>
  </si>
  <si>
    <t>調査医薬品
初回投与時</t>
    <rPh sb="0" eb="5">
      <t>チョウサイヤクヒン</t>
    </rPh>
    <phoneticPr fontId="2"/>
  </si>
  <si>
    <t>初期費用　契約締結時</t>
    <phoneticPr fontId="2"/>
  </si>
  <si>
    <t>当該治験・研究の遂行に必要な協力者（専門的・技術的知識の提供者、外部の治験審査委員等）に対して支払う経費。
算定基準：センター内の謝金支給基準等による。</t>
    <rPh sb="0" eb="2">
      <t>トウガイ</t>
    </rPh>
    <rPh sb="2" eb="4">
      <t>チケン</t>
    </rPh>
    <rPh sb="5" eb="7">
      <t>ケンキュウ</t>
    </rPh>
    <rPh sb="8" eb="10">
      <t>スイコウ</t>
    </rPh>
    <rPh sb="11" eb="13">
      <t>ヒツヨウ</t>
    </rPh>
    <rPh sb="14" eb="17">
      <t>キョウリョクシャ</t>
    </rPh>
    <rPh sb="18" eb="21">
      <t>センモンテキ</t>
    </rPh>
    <rPh sb="22" eb="25">
      <t>ギジュツテキ</t>
    </rPh>
    <rPh sb="25" eb="27">
      <t>チシキ</t>
    </rPh>
    <rPh sb="28" eb="31">
      <t>テイキョウシャ</t>
    </rPh>
    <rPh sb="32" eb="34">
      <t>ガイブ</t>
    </rPh>
    <rPh sb="35" eb="37">
      <t>チケン</t>
    </rPh>
    <rPh sb="37" eb="39">
      <t>シンサ</t>
    </rPh>
    <rPh sb="39" eb="41">
      <t>イイン</t>
    </rPh>
    <rPh sb="41" eb="42">
      <t>トウ</t>
    </rPh>
    <rPh sb="44" eb="45">
      <t>タイ</t>
    </rPh>
    <rPh sb="47" eb="49">
      <t>シハラ</t>
    </rPh>
    <rPh sb="50" eb="52">
      <t>ケイヒ</t>
    </rPh>
    <rPh sb="54" eb="56">
      <t>サンテイ</t>
    </rPh>
    <rPh sb="56" eb="58">
      <t>キジュン</t>
    </rPh>
    <rPh sb="63" eb="64">
      <t>ナイ</t>
    </rPh>
    <rPh sb="65" eb="67">
      <t>シャキン</t>
    </rPh>
    <rPh sb="67" eb="69">
      <t>シキュウ</t>
    </rPh>
    <rPh sb="69" eb="71">
      <t>キジュン</t>
    </rPh>
    <rPh sb="71" eb="72">
      <t>トウ</t>
    </rPh>
    <phoneticPr fontId="2"/>
  </si>
  <si>
    <t>当該治験・研究に関連して必要となる研究経費（類例薬品の対象疾病の研究、多施設間の研究協議、補充的な非臨床的研究、講演や文書等作成等）。</t>
    <rPh sb="0" eb="2">
      <t>トウガイ</t>
    </rPh>
    <rPh sb="2" eb="4">
      <t>チケン</t>
    </rPh>
    <rPh sb="5" eb="7">
      <t>ケンキュウ</t>
    </rPh>
    <rPh sb="8" eb="10">
      <t>カンレン</t>
    </rPh>
    <rPh sb="12" eb="14">
      <t>ヒツヨウ</t>
    </rPh>
    <rPh sb="17" eb="19">
      <t>ケンキュウ</t>
    </rPh>
    <rPh sb="19" eb="21">
      <t>ケイヒ</t>
    </rPh>
    <rPh sb="22" eb="24">
      <t>ルイレイ</t>
    </rPh>
    <rPh sb="24" eb="26">
      <t>ヤクヒン</t>
    </rPh>
    <rPh sb="27" eb="29">
      <t>タイショウ</t>
    </rPh>
    <rPh sb="29" eb="31">
      <t>シッペイ</t>
    </rPh>
    <rPh sb="32" eb="34">
      <t>ケンキュウ</t>
    </rPh>
    <rPh sb="35" eb="36">
      <t>タ</t>
    </rPh>
    <rPh sb="36" eb="38">
      <t>シセツ</t>
    </rPh>
    <rPh sb="38" eb="39">
      <t>カン</t>
    </rPh>
    <rPh sb="40" eb="42">
      <t>ケンキュウ</t>
    </rPh>
    <rPh sb="42" eb="44">
      <t>キョウギ</t>
    </rPh>
    <rPh sb="45" eb="48">
      <t>ホジュウテキ</t>
    </rPh>
    <rPh sb="49" eb="50">
      <t>ヒ</t>
    </rPh>
    <rPh sb="50" eb="53">
      <t>リンショウテキ</t>
    </rPh>
    <rPh sb="53" eb="55">
      <t>ケンキュウ</t>
    </rPh>
    <rPh sb="56" eb="58">
      <t>コウエン</t>
    </rPh>
    <rPh sb="59" eb="60">
      <t>ブン</t>
    </rPh>
    <rPh sb="60" eb="61">
      <t>ショ</t>
    </rPh>
    <rPh sb="61" eb="62">
      <t>トウ</t>
    </rPh>
    <rPh sb="62" eb="64">
      <t>サクセイ</t>
    </rPh>
    <phoneticPr fontId="2"/>
  </si>
  <si>
    <t>契約期間</t>
    <rPh sb="0" eb="2">
      <t>ケイヤク</t>
    </rPh>
    <rPh sb="2" eb="4">
      <t>キカン</t>
    </rPh>
    <phoneticPr fontId="2"/>
  </si>
  <si>
    <t>委託料（電磁化システム利用料）</t>
    <rPh sb="0" eb="3">
      <t>イタクリョウ</t>
    </rPh>
    <rPh sb="4" eb="6">
      <t>デンジ</t>
    </rPh>
    <rPh sb="6" eb="7">
      <t>カ</t>
    </rPh>
    <rPh sb="11" eb="13">
      <t>リヨウ</t>
    </rPh>
    <rPh sb="13" eb="14">
      <t>リョウ</t>
    </rPh>
    <phoneticPr fontId="2"/>
  </si>
  <si>
    <t>電磁化システム利用料1か月につき</t>
    <rPh sb="0" eb="3">
      <t>デンジカ</t>
    </rPh>
    <rPh sb="7" eb="9">
      <t>リヨウ</t>
    </rPh>
    <rPh sb="9" eb="10">
      <t>リョウ</t>
    </rPh>
    <rPh sb="12" eb="13">
      <t>ゲツ</t>
    </rPh>
    <phoneticPr fontId="2"/>
  </si>
  <si>
    <t>電磁化システム利用料</t>
    <rPh sb="0" eb="3">
      <t>デンジカ</t>
    </rPh>
    <rPh sb="7" eb="10">
      <t>リヨウリョウ</t>
    </rPh>
    <phoneticPr fontId="2"/>
  </si>
  <si>
    <t>ヶ月</t>
    <rPh sb="1" eb="2">
      <t>ゲツ</t>
    </rPh>
    <phoneticPr fontId="2"/>
  </si>
  <si>
    <t>B（電磁化）</t>
    <rPh sb="2" eb="4">
      <t>デンジ</t>
    </rPh>
    <rPh sb="4" eb="5">
      <t>カ</t>
    </rPh>
    <phoneticPr fontId="2"/>
  </si>
  <si>
    <t>B（雛形）、B（備品費）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</si>
</sst>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例&quot;"/>
    <numFmt numFmtId="177" formatCode="#,##0&quot;円&quot;"/>
    <numFmt numFmtId="178" formatCode="[$-F800]dddd\,\ mmmm\ dd\,\ yyyy"/>
    <numFmt numFmtId="179" formatCode="#/130"/>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b/>
      <sz val="12"/>
      <name val="ＭＳ Ｐゴシック"/>
      <family val="3"/>
      <charset val="128"/>
    </font>
    <font>
      <b/>
      <sz val="20"/>
      <name val="ＭＳ Ｐゴシック"/>
      <family val="3"/>
      <charset val="128"/>
    </font>
    <font>
      <sz val="9"/>
      <color indexed="12"/>
      <name val="MS P ゴシック"/>
      <family val="3"/>
      <charset val="128"/>
    </font>
    <font>
      <b/>
      <sz val="11"/>
      <name val="ＭＳ Ｐゴシック"/>
      <family val="3"/>
      <charset val="128"/>
    </font>
    <font>
      <sz val="10"/>
      <color indexed="8"/>
      <name val="ＭＳ Ｐゴシック"/>
      <family val="3"/>
      <charset val="128"/>
    </font>
    <font>
      <sz val="12"/>
      <color rgb="FFFF0000"/>
      <name val="ＭＳ Ｐゴシック"/>
      <family val="3"/>
      <charset val="128"/>
    </font>
    <font>
      <sz val="11"/>
      <color rgb="FFFF0000"/>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132">
    <xf numFmtId="0" fontId="0" fillId="0" borderId="0" xfId="0"/>
    <xf numFmtId="0" fontId="4" fillId="0" borderId="0" xfId="0" applyFont="1" applyAlignment="1">
      <alignment vertical="center"/>
    </xf>
    <xf numFmtId="0" fontId="4" fillId="0" borderId="1"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5" fillId="0" borderId="15" xfId="0" applyFont="1" applyBorder="1" applyAlignment="1">
      <alignment horizontal="center" vertical="center"/>
    </xf>
    <xf numFmtId="0" fontId="0" fillId="0" borderId="16" xfId="0" applyBorder="1" applyAlignment="1">
      <alignment vertical="center" shrinkToFit="1"/>
    </xf>
    <xf numFmtId="0" fontId="0" fillId="0" borderId="16" xfId="0" applyBorder="1" applyAlignment="1">
      <alignment vertical="center"/>
    </xf>
    <xf numFmtId="0" fontId="0" fillId="0" borderId="0" xfId="0" applyAlignment="1">
      <alignment vertical="center" shrinkToFit="1"/>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center" vertical="center"/>
    </xf>
    <xf numFmtId="0" fontId="0" fillId="0" borderId="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19" xfId="0" applyBorder="1" applyAlignment="1">
      <alignment vertical="center"/>
    </xf>
    <xf numFmtId="0" fontId="0" fillId="0" borderId="24" xfId="0" applyBorder="1" applyAlignment="1">
      <alignment vertical="center"/>
    </xf>
    <xf numFmtId="0" fontId="0" fillId="0" borderId="17" xfId="0" applyBorder="1" applyAlignment="1">
      <alignment vertical="center"/>
    </xf>
    <xf numFmtId="0" fontId="0" fillId="0" borderId="2" xfId="0" applyBorder="1" applyAlignment="1">
      <alignment horizontal="center" vertical="center" wrapText="1"/>
    </xf>
    <xf numFmtId="177" fontId="0" fillId="0" borderId="24" xfId="0" applyNumberFormat="1" applyBorder="1" applyAlignment="1">
      <alignment vertical="center"/>
    </xf>
    <xf numFmtId="177" fontId="0" fillId="0" borderId="17" xfId="0" applyNumberFormat="1" applyBorder="1" applyAlignment="1">
      <alignment vertical="center"/>
    </xf>
    <xf numFmtId="0" fontId="0" fillId="0" borderId="17" xfId="0" applyBorder="1" applyAlignment="1">
      <alignment horizontal="center" vertical="center" wrapText="1"/>
    </xf>
    <xf numFmtId="176" fontId="0" fillId="3" borderId="17" xfId="0" applyNumberFormat="1" applyFill="1" applyBorder="1" applyAlignment="1">
      <alignment vertical="center"/>
    </xf>
    <xf numFmtId="0" fontId="8" fillId="0" borderId="0" xfId="0" applyFont="1" applyAlignment="1">
      <alignment vertical="center"/>
    </xf>
    <xf numFmtId="0" fontId="0" fillId="0" borderId="25" xfId="0" applyBorder="1" applyAlignment="1">
      <alignment vertical="center"/>
    </xf>
    <xf numFmtId="0" fontId="0" fillId="3" borderId="0" xfId="0" applyFill="1" applyAlignment="1">
      <alignment vertical="center"/>
    </xf>
    <xf numFmtId="0" fontId="11" fillId="0" borderId="0" xfId="0" applyFont="1" applyAlignment="1">
      <alignment vertical="center"/>
    </xf>
    <xf numFmtId="0" fontId="0" fillId="4" borderId="2" xfId="0" applyFill="1" applyBorder="1" applyAlignment="1">
      <alignment horizontal="center" vertical="center"/>
    </xf>
    <xf numFmtId="0" fontId="0" fillId="2" borderId="24" xfId="0" applyFill="1" applyBorder="1" applyAlignment="1">
      <alignment vertical="center"/>
    </xf>
    <xf numFmtId="0" fontId="0" fillId="2" borderId="17" xfId="0" applyFill="1" applyBorder="1" applyAlignment="1">
      <alignment vertical="center"/>
    </xf>
    <xf numFmtId="0" fontId="5" fillId="0" borderId="0" xfId="0" applyFont="1" applyAlignment="1">
      <alignment vertical="center"/>
    </xf>
    <xf numFmtId="0" fontId="0" fillId="0" borderId="26" xfId="0" applyBorder="1" applyAlignment="1">
      <alignment vertical="center"/>
    </xf>
    <xf numFmtId="0" fontId="9" fillId="0" borderId="5" xfId="0" applyFont="1" applyBorder="1" applyAlignment="1">
      <alignment vertical="center"/>
    </xf>
    <xf numFmtId="0" fontId="4" fillId="0" borderId="19" xfId="0" applyFont="1" applyBorder="1" applyAlignment="1">
      <alignment vertical="center"/>
    </xf>
    <xf numFmtId="0" fontId="0" fillId="0" borderId="39" xfId="0" applyBorder="1" applyAlignment="1">
      <alignment vertical="center"/>
    </xf>
    <xf numFmtId="0" fontId="9"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0" fillId="2" borderId="2" xfId="0" applyFill="1" applyBorder="1" applyAlignment="1">
      <alignment horizontal="center" vertical="center"/>
    </xf>
    <xf numFmtId="177" fontId="0" fillId="0" borderId="0" xfId="0" applyNumberFormat="1" applyAlignment="1">
      <alignment vertical="center" shrinkToFit="1"/>
    </xf>
    <xf numFmtId="0" fontId="0" fillId="0" borderId="17" xfId="0" applyBorder="1" applyAlignment="1">
      <alignment vertical="center" wrapText="1"/>
    </xf>
    <xf numFmtId="0" fontId="0" fillId="2" borderId="2" xfId="0" applyFill="1" applyBorder="1" applyAlignment="1">
      <alignment horizontal="center" vertical="center"/>
    </xf>
    <xf numFmtId="0" fontId="0" fillId="0" borderId="24" xfId="0" applyBorder="1" applyAlignment="1">
      <alignment vertical="center" wrapText="1"/>
    </xf>
    <xf numFmtId="0" fontId="0" fillId="0" borderId="43" xfId="0" applyBorder="1" applyAlignment="1">
      <alignment vertical="center"/>
    </xf>
    <xf numFmtId="0" fontId="0" fillId="0" borderId="24" xfId="0" applyBorder="1" applyAlignment="1">
      <alignment vertical="center"/>
    </xf>
    <xf numFmtId="0" fontId="5" fillId="5" borderId="29" xfId="0" applyFont="1" applyFill="1" applyBorder="1" applyAlignment="1">
      <alignment horizontal="left" vertical="center"/>
    </xf>
    <xf numFmtId="0" fontId="5" fillId="5" borderId="30" xfId="0" applyFont="1" applyFill="1" applyBorder="1" applyAlignment="1">
      <alignment horizontal="left" vertical="center"/>
    </xf>
    <xf numFmtId="0" fontId="5" fillId="5" borderId="31" xfId="0" applyFont="1" applyFill="1" applyBorder="1" applyAlignment="1">
      <alignment horizontal="left" vertical="center"/>
    </xf>
    <xf numFmtId="38" fontId="0" fillId="0" borderId="25" xfId="1" applyFont="1" applyFill="1" applyBorder="1" applyAlignment="1">
      <alignment vertical="center"/>
    </xf>
    <xf numFmtId="38" fontId="0" fillId="0" borderId="0" xfId="1" applyFont="1" applyFill="1" applyBorder="1" applyAlignment="1">
      <alignment vertical="center"/>
    </xf>
    <xf numFmtId="38" fontId="0" fillId="0" borderId="25" xfId="1" applyFont="1" applyBorder="1" applyAlignment="1">
      <alignment vertical="center"/>
    </xf>
    <xf numFmtId="38" fontId="0" fillId="0" borderId="0" xfId="1" applyFont="1"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178" fontId="0" fillId="5" borderId="23" xfId="0" applyNumberFormat="1" applyFill="1" applyBorder="1" applyAlignment="1">
      <alignment horizontal="left" vertical="center"/>
    </xf>
    <xf numFmtId="178" fontId="0" fillId="5" borderId="19" xfId="0" applyNumberFormat="1" applyFill="1" applyBorder="1" applyAlignment="1">
      <alignment horizontal="left" vertical="center"/>
    </xf>
    <xf numFmtId="0" fontId="0" fillId="0" borderId="19" xfId="0" applyBorder="1" applyAlignment="1">
      <alignment horizontal="center" vertical="center"/>
    </xf>
    <xf numFmtId="0" fontId="0" fillId="0" borderId="39" xfId="0" applyBorder="1" applyAlignment="1">
      <alignment horizontal="center" vertical="center"/>
    </xf>
    <xf numFmtId="38" fontId="0" fillId="0" borderId="27" xfId="1" applyFont="1" applyBorder="1" applyAlignment="1">
      <alignment vertical="center"/>
    </xf>
    <xf numFmtId="38" fontId="0" fillId="0" borderId="1" xfId="1" applyFont="1" applyBorder="1" applyAlignment="1">
      <alignment vertical="center"/>
    </xf>
    <xf numFmtId="38" fontId="0" fillId="0" borderId="16" xfId="1" applyFont="1" applyFill="1" applyBorder="1" applyAlignment="1">
      <alignment vertical="center"/>
    </xf>
    <xf numFmtId="0" fontId="0" fillId="0" borderId="28" xfId="0" applyBorder="1" applyAlignment="1">
      <alignment vertical="center" shrinkToFit="1"/>
    </xf>
    <xf numFmtId="0" fontId="0" fillId="0" borderId="16" xfId="0" applyBorder="1" applyAlignment="1">
      <alignment vertical="center" shrinkToFit="1"/>
    </xf>
    <xf numFmtId="38" fontId="0" fillId="0" borderId="32" xfId="1" applyFont="1" applyBorder="1" applyAlignment="1">
      <alignment vertical="center"/>
    </xf>
    <xf numFmtId="38" fontId="0" fillId="0" borderId="7" xfId="1" applyFont="1" applyBorder="1" applyAlignment="1">
      <alignment vertical="center"/>
    </xf>
    <xf numFmtId="0" fontId="0" fillId="0" borderId="0" xfId="0" applyAlignment="1">
      <alignment vertical="center" wrapText="1"/>
    </xf>
    <xf numFmtId="38" fontId="0" fillId="0" borderId="23" xfId="1" applyFont="1" applyBorder="1" applyAlignment="1">
      <alignment vertical="center"/>
    </xf>
    <xf numFmtId="38" fontId="0" fillId="0" borderId="19" xfId="1" applyFont="1" applyBorder="1" applyAlignment="1">
      <alignment vertical="center"/>
    </xf>
    <xf numFmtId="0" fontId="0" fillId="0" borderId="17" xfId="0" applyBorder="1" applyAlignment="1">
      <alignment vertical="center"/>
    </xf>
    <xf numFmtId="0" fontId="0" fillId="5" borderId="17" xfId="0" applyFill="1" applyBorder="1" applyAlignment="1">
      <alignment horizontal="left" vertical="center"/>
    </xf>
    <xf numFmtId="178" fontId="0" fillId="5" borderId="17" xfId="0" applyNumberFormat="1" applyFill="1" applyBorder="1" applyAlignment="1">
      <alignment horizontal="left" vertical="center"/>
    </xf>
    <xf numFmtId="0" fontId="0" fillId="0" borderId="17" xfId="0" applyBorder="1" applyAlignment="1">
      <alignment horizontal="center" vertical="center"/>
    </xf>
    <xf numFmtId="0" fontId="6" fillId="0" borderId="0" xfId="0" applyFont="1" applyAlignment="1">
      <alignment horizontal="center" vertical="center"/>
    </xf>
    <xf numFmtId="0" fontId="4" fillId="5" borderId="40"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0" fillId="5" borderId="42" xfId="0" applyFill="1" applyBorder="1" applyAlignment="1">
      <alignment horizontal="left" vertical="center"/>
    </xf>
    <xf numFmtId="0" fontId="0" fillId="5" borderId="43" xfId="0" applyFill="1" applyBorder="1" applyAlignment="1">
      <alignment horizontal="left" vertical="center"/>
    </xf>
    <xf numFmtId="0" fontId="0" fillId="5" borderId="44" xfId="0" applyFill="1" applyBorder="1" applyAlignment="1">
      <alignment horizontal="left" vertical="center"/>
    </xf>
    <xf numFmtId="0" fontId="0" fillId="0" borderId="36" xfId="0" applyBorder="1" applyAlignment="1">
      <alignment horizontal="center" vertical="center"/>
    </xf>
    <xf numFmtId="0" fontId="0" fillId="5" borderId="37" xfId="0" applyFill="1" applyBorder="1" applyAlignment="1">
      <alignment horizontal="center" vertical="center"/>
    </xf>
    <xf numFmtId="0" fontId="0" fillId="5" borderId="21" xfId="0" applyFill="1" applyBorder="1" applyAlignment="1">
      <alignment horizontal="center" vertical="center"/>
    </xf>
    <xf numFmtId="0" fontId="0" fillId="0" borderId="21" xfId="0" applyBorder="1" applyAlignment="1">
      <alignment horizontal="left" vertical="center"/>
    </xf>
    <xf numFmtId="0" fontId="0" fillId="0" borderId="38" xfId="0" applyBorder="1" applyAlignment="1">
      <alignment horizontal="left" vertical="center"/>
    </xf>
    <xf numFmtId="38" fontId="3" fillId="3" borderId="0" xfId="1" applyFont="1" applyFill="1" applyBorder="1" applyAlignment="1">
      <alignment vertical="center"/>
    </xf>
    <xf numFmtId="0" fontId="0" fillId="0" borderId="0" xfId="0" applyAlignment="1">
      <alignment vertical="center" shrinkToFit="1"/>
    </xf>
    <xf numFmtId="0" fontId="0" fillId="0" borderId="25" xfId="0" applyBorder="1" applyAlignment="1">
      <alignment vertical="center" shrinkToFit="1"/>
    </xf>
    <xf numFmtId="0" fontId="0" fillId="3" borderId="0" xfId="0" applyFill="1" applyAlignment="1">
      <alignment vertical="center" shrinkToFit="1"/>
    </xf>
    <xf numFmtId="179" fontId="0" fillId="0" borderId="0" xfId="0" applyNumberFormat="1" applyAlignment="1">
      <alignment vertical="center" shrinkToFit="1"/>
    </xf>
    <xf numFmtId="0" fontId="0" fillId="0" borderId="25" xfId="0" applyBorder="1" applyAlignment="1">
      <alignment vertical="center"/>
    </xf>
    <xf numFmtId="0" fontId="0" fillId="0" borderId="0" xfId="0" applyAlignment="1">
      <alignment vertical="center"/>
    </xf>
    <xf numFmtId="0" fontId="0" fillId="0" borderId="2" xfId="0" applyBorder="1" applyAlignment="1">
      <alignment horizontal="center" vertical="center"/>
    </xf>
    <xf numFmtId="9" fontId="0" fillId="0" borderId="23" xfId="0" applyNumberFormat="1" applyBorder="1" applyAlignment="1">
      <alignment horizontal="center" vertical="center"/>
    </xf>
    <xf numFmtId="9" fontId="0" fillId="0" borderId="22" xfId="0" applyNumberFormat="1" applyBorder="1" applyAlignment="1">
      <alignment horizontal="center" vertical="center"/>
    </xf>
    <xf numFmtId="9" fontId="0" fillId="0" borderId="45" xfId="0" applyNumberFormat="1" applyBorder="1" applyAlignment="1">
      <alignment horizontal="center" vertical="center"/>
    </xf>
    <xf numFmtId="9" fontId="0" fillId="0" borderId="46" xfId="0" applyNumberFormat="1" applyBorder="1" applyAlignment="1">
      <alignment horizontal="center" vertical="center"/>
    </xf>
    <xf numFmtId="0" fontId="0" fillId="0" borderId="24" xfId="0" applyBorder="1" applyAlignment="1">
      <alignment horizontal="center" vertical="center"/>
    </xf>
    <xf numFmtId="177" fontId="0" fillId="3" borderId="23" xfId="0" applyNumberFormat="1" applyFill="1" applyBorder="1" applyAlignment="1">
      <alignment vertical="center"/>
    </xf>
    <xf numFmtId="177" fontId="0" fillId="3" borderId="22" xfId="0" applyNumberFormat="1" applyFill="1" applyBorder="1" applyAlignment="1">
      <alignment vertical="center"/>
    </xf>
    <xf numFmtId="0" fontId="0" fillId="0" borderId="17" xfId="0"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center" vertical="center" wrapText="1"/>
    </xf>
    <xf numFmtId="0" fontId="0" fillId="0" borderId="23" xfId="0" applyBorder="1" applyAlignment="1">
      <alignment vertical="center"/>
    </xf>
    <xf numFmtId="0" fontId="0" fillId="0" borderId="22" xfId="0" applyBorder="1" applyAlignment="1">
      <alignment vertical="center"/>
    </xf>
    <xf numFmtId="0" fontId="0" fillId="5" borderId="23" xfId="0" applyFill="1" applyBorder="1" applyAlignment="1">
      <alignment vertical="center"/>
    </xf>
    <xf numFmtId="0" fontId="0" fillId="5" borderId="22" xfId="0" applyFill="1" applyBorder="1" applyAlignment="1">
      <alignment vertical="center"/>
    </xf>
    <xf numFmtId="178" fontId="0" fillId="5" borderId="37" xfId="0" applyNumberFormat="1" applyFill="1" applyBorder="1" applyAlignment="1">
      <alignment horizontal="left" vertical="center"/>
    </xf>
    <xf numFmtId="178" fontId="0" fillId="5" borderId="21" xfId="0" applyNumberFormat="1" applyFill="1" applyBorder="1" applyAlignment="1">
      <alignment horizontal="left" vertical="center"/>
    </xf>
    <xf numFmtId="0" fontId="0" fillId="0" borderId="21" xfId="0" applyBorder="1" applyAlignment="1">
      <alignment horizontal="center" vertical="center"/>
    </xf>
    <xf numFmtId="0" fontId="0" fillId="0" borderId="38" xfId="0" applyBorder="1" applyAlignment="1">
      <alignment horizontal="center" vertical="center"/>
    </xf>
    <xf numFmtId="38" fontId="1" fillId="0" borderId="0" xfId="1" applyFont="1" applyFill="1" applyBorder="1" applyAlignment="1">
      <alignment vertical="center"/>
    </xf>
    <xf numFmtId="38" fontId="1" fillId="0" borderId="25" xfId="1" applyFont="1" applyFill="1" applyBorder="1" applyAlignment="1">
      <alignment vertical="center"/>
    </xf>
    <xf numFmtId="38" fontId="3" fillId="3" borderId="25" xfId="1" applyFont="1" applyFill="1" applyBorder="1" applyAlignment="1">
      <alignment vertical="center"/>
    </xf>
    <xf numFmtId="38" fontId="3" fillId="0" borderId="0" xfId="1" applyFont="1" applyFill="1" applyBorder="1" applyAlignment="1">
      <alignment vertical="center"/>
    </xf>
    <xf numFmtId="0" fontId="0" fillId="3" borderId="25" xfId="0" applyFill="1" applyBorder="1" applyAlignment="1">
      <alignment vertical="center" shrinkToFit="1"/>
    </xf>
    <xf numFmtId="38" fontId="3" fillId="0" borderId="25" xfId="1" applyFont="1" applyFill="1" applyBorder="1" applyAlignment="1">
      <alignment vertical="center"/>
    </xf>
  </cellXfs>
  <cellStyles count="3">
    <cellStyle name="桁区切り" xfId="1" builtinId="6"/>
    <cellStyle name="桁区切り 2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42033" zoomScaleNormal="48" zoomScaleSheetLayoutView="4"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39"/>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111</v>
      </c>
      <c r="D1" s="88" t="s">
        <v>106</v>
      </c>
      <c r="E1" s="88"/>
      <c r="F1" s="88"/>
      <c r="G1" s="88"/>
      <c r="H1" s="86"/>
      <c r="I1" s="86"/>
      <c r="J1" s="86"/>
      <c r="K1" s="86"/>
      <c r="L1" s="86"/>
      <c r="M1" s="86"/>
      <c r="N1" s="88" t="s">
        <v>35</v>
      </c>
      <c r="O1" s="88"/>
      <c r="P1" s="88"/>
      <c r="Q1" s="88"/>
      <c r="R1" s="85" t="s">
        <v>108</v>
      </c>
      <c r="S1" s="85"/>
      <c r="T1" s="85"/>
      <c r="U1" s="85"/>
      <c r="V1" s="85"/>
      <c r="W1" s="85"/>
      <c r="X1" s="85"/>
    </row>
    <row r="2" spans="1:24" ht="18" customHeight="1">
      <c r="A2" s="24"/>
      <c r="D2" s="88" t="s">
        <v>107</v>
      </c>
      <c r="E2" s="88"/>
      <c r="F2" s="88"/>
      <c r="G2" s="88"/>
      <c r="H2" s="87" t="s">
        <v>42</v>
      </c>
      <c r="I2" s="87"/>
      <c r="J2" s="87"/>
      <c r="K2" s="87"/>
      <c r="L2" s="87"/>
      <c r="M2" s="87"/>
      <c r="N2" s="88" t="s">
        <v>36</v>
      </c>
      <c r="O2" s="88"/>
      <c r="P2" s="88"/>
      <c r="Q2" s="88"/>
      <c r="R2" s="85" t="s">
        <v>112</v>
      </c>
      <c r="S2" s="85"/>
      <c r="T2" s="85"/>
      <c r="U2" s="85"/>
      <c r="V2" s="85"/>
      <c r="W2" s="85"/>
      <c r="X2" s="85"/>
    </row>
    <row r="3" spans="1:24" ht="34.5" customHeight="1"/>
    <row r="4" spans="1:24" ht="34.5" customHeight="1">
      <c r="A4" s="89" t="s">
        <v>37</v>
      </c>
      <c r="B4" s="89"/>
      <c r="C4" s="89"/>
      <c r="D4" s="89"/>
      <c r="E4" s="89"/>
      <c r="F4" s="89"/>
      <c r="G4" s="89"/>
      <c r="H4" s="89"/>
      <c r="I4" s="89"/>
      <c r="J4" s="89"/>
      <c r="K4" s="89"/>
      <c r="L4" s="89"/>
      <c r="M4" s="89"/>
      <c r="N4" s="89"/>
      <c r="O4" s="89"/>
      <c r="P4" s="89"/>
      <c r="Q4" s="89"/>
      <c r="R4" s="89"/>
      <c r="S4" s="89"/>
      <c r="T4" s="89"/>
      <c r="U4" s="89"/>
      <c r="V4" s="89"/>
      <c r="W4" s="89"/>
      <c r="X4" s="89"/>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54</v>
      </c>
      <c r="B6" s="61" t="s">
        <v>96</v>
      </c>
      <c r="C6" s="62"/>
      <c r="D6" s="62"/>
      <c r="E6" s="62"/>
      <c r="F6" s="62"/>
      <c r="G6" s="62"/>
      <c r="H6" s="62" t="s">
        <v>105</v>
      </c>
      <c r="I6" s="62"/>
      <c r="J6" s="62"/>
      <c r="K6" s="62"/>
      <c r="L6" s="62"/>
      <c r="M6" s="62"/>
      <c r="N6" s="62"/>
      <c r="O6" s="62"/>
      <c r="P6" s="62"/>
      <c r="Q6" s="62"/>
      <c r="R6" s="62"/>
      <c r="S6" s="62"/>
      <c r="T6" s="62"/>
      <c r="U6" s="62"/>
      <c r="V6" s="62"/>
      <c r="W6" s="62"/>
      <c r="X6" s="63"/>
    </row>
    <row r="7" spans="1:24" ht="21" customHeight="1" thickBot="1"/>
    <row r="8" spans="1:24" ht="42" customHeight="1">
      <c r="A8" s="13" t="s">
        <v>7</v>
      </c>
      <c r="B8" s="90"/>
      <c r="C8" s="90"/>
      <c r="D8" s="90"/>
      <c r="E8" s="90"/>
      <c r="F8" s="90"/>
      <c r="G8" s="90"/>
      <c r="H8" s="90"/>
      <c r="I8" s="90"/>
      <c r="J8" s="90"/>
      <c r="K8" s="90"/>
      <c r="L8" s="90"/>
      <c r="M8" s="90"/>
      <c r="N8" s="90"/>
      <c r="O8" s="90"/>
      <c r="P8" s="90"/>
      <c r="Q8" s="90"/>
      <c r="R8" s="90"/>
      <c r="S8" s="90"/>
      <c r="T8" s="90"/>
      <c r="U8" s="90"/>
      <c r="V8" s="90"/>
      <c r="W8" s="90"/>
      <c r="X8" s="91"/>
    </row>
    <row r="9" spans="1:24" ht="21" customHeight="1">
      <c r="A9" s="25" t="s">
        <v>38</v>
      </c>
      <c r="B9" s="86"/>
      <c r="C9" s="86"/>
      <c r="D9" s="86"/>
      <c r="E9" s="86"/>
      <c r="F9" s="86"/>
      <c r="G9" s="86"/>
      <c r="H9" s="86"/>
      <c r="I9" s="86"/>
      <c r="J9" s="86"/>
      <c r="K9" s="86"/>
      <c r="L9" s="86"/>
      <c r="M9" s="86"/>
      <c r="N9" s="86"/>
      <c r="O9" s="86"/>
      <c r="P9" s="86"/>
      <c r="Q9" s="86"/>
      <c r="R9" s="86"/>
      <c r="S9" s="86"/>
      <c r="T9" s="86"/>
      <c r="U9" s="86"/>
      <c r="V9" s="86"/>
      <c r="W9" s="86"/>
      <c r="X9" s="92"/>
    </row>
    <row r="10" spans="1:24"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4"/>
    </row>
    <row r="11" spans="1:24" ht="21" customHeight="1">
      <c r="A11" s="25" t="s">
        <v>137</v>
      </c>
      <c r="B11" s="71" t="s">
        <v>53</v>
      </c>
      <c r="C11" s="72"/>
      <c r="D11" s="72"/>
      <c r="E11" s="72"/>
      <c r="F11" s="72"/>
      <c r="G11" s="26" t="s">
        <v>26</v>
      </c>
      <c r="H11" s="72" t="s">
        <v>42</v>
      </c>
      <c r="I11" s="72"/>
      <c r="J11" s="72"/>
      <c r="K11" s="72"/>
      <c r="L11" s="72"/>
      <c r="M11" s="73"/>
      <c r="N11" s="73"/>
      <c r="O11" s="73"/>
      <c r="P11" s="73"/>
      <c r="Q11" s="73"/>
      <c r="R11" s="73"/>
      <c r="S11" s="73"/>
      <c r="T11" s="73"/>
      <c r="U11" s="73"/>
      <c r="V11" s="73"/>
      <c r="W11" s="73"/>
      <c r="X11" s="74"/>
    </row>
    <row r="12" spans="1:24" ht="21" customHeight="1" thickBot="1">
      <c r="A12" s="27" t="s">
        <v>55</v>
      </c>
      <c r="B12" s="96">
        <v>0</v>
      </c>
      <c r="C12" s="97"/>
      <c r="D12" s="28" t="s">
        <v>24</v>
      </c>
      <c r="E12" s="98" t="s">
        <v>81</v>
      </c>
      <c r="F12" s="98"/>
      <c r="G12" s="98"/>
      <c r="H12" s="98"/>
      <c r="I12" s="98"/>
      <c r="J12" s="98"/>
      <c r="K12" s="98"/>
      <c r="L12" s="98"/>
      <c r="M12" s="98"/>
      <c r="N12" s="98"/>
      <c r="O12" s="98"/>
      <c r="P12" s="98"/>
      <c r="Q12" s="98"/>
      <c r="R12" s="98"/>
      <c r="S12" s="98"/>
      <c r="T12" s="98"/>
      <c r="U12" s="98"/>
      <c r="V12" s="98"/>
      <c r="W12" s="98"/>
      <c r="X12" s="99"/>
    </row>
    <row r="14" spans="1:24" ht="21" customHeight="1" thickBot="1">
      <c r="A14" s="40" t="s">
        <v>113</v>
      </c>
    </row>
    <row r="15" spans="1:24" ht="21" customHeight="1">
      <c r="A15" s="13" t="s">
        <v>41</v>
      </c>
      <c r="B15" s="68" t="s">
        <v>46</v>
      </c>
      <c r="C15" s="69"/>
      <c r="D15" s="69"/>
      <c r="E15" s="70"/>
      <c r="F15" s="68" t="s">
        <v>45</v>
      </c>
      <c r="G15" s="69"/>
      <c r="H15" s="69"/>
      <c r="I15" s="69"/>
      <c r="J15" s="69"/>
      <c r="K15" s="69"/>
      <c r="L15" s="69"/>
      <c r="M15" s="69"/>
      <c r="N15" s="69"/>
      <c r="O15" s="69"/>
      <c r="P15" s="69"/>
      <c r="Q15" s="69"/>
      <c r="R15" s="69"/>
      <c r="S15" s="69"/>
      <c r="T15" s="69"/>
      <c r="U15" s="69"/>
      <c r="V15" s="69"/>
      <c r="W15" s="69"/>
      <c r="X15" s="95"/>
    </row>
    <row r="16" spans="1:24" ht="30" customHeight="1">
      <c r="A16" s="9" t="s">
        <v>0</v>
      </c>
      <c r="B16" s="128">
        <v>0</v>
      </c>
      <c r="C16" s="100"/>
      <c r="D16" s="100"/>
      <c r="E16" s="5" t="s">
        <v>1</v>
      </c>
      <c r="X16" s="6"/>
    </row>
    <row r="17" spans="1:24" ht="30" customHeight="1">
      <c r="A17" s="49" t="s">
        <v>100</v>
      </c>
      <c r="B17" s="128">
        <v>0</v>
      </c>
      <c r="C17" s="100"/>
      <c r="D17" s="100"/>
      <c r="E17" s="5" t="s">
        <v>1</v>
      </c>
      <c r="X17" s="6"/>
    </row>
    <row r="18" spans="1:24" ht="30" customHeight="1">
      <c r="A18" s="49" t="s">
        <v>101</v>
      </c>
      <c r="B18" s="128">
        <v>0</v>
      </c>
      <c r="C18" s="100"/>
      <c r="D18" s="100"/>
      <c r="E18" s="5" t="s">
        <v>1</v>
      </c>
      <c r="X18" s="6"/>
    </row>
    <row r="19" spans="1:24" ht="30" customHeight="1">
      <c r="A19" s="8" t="s">
        <v>115</v>
      </c>
      <c r="B19" s="128">
        <v>0</v>
      </c>
      <c r="C19" s="100"/>
      <c r="D19" s="100"/>
      <c r="E19" s="5" t="s">
        <v>1</v>
      </c>
      <c r="X19" s="6"/>
    </row>
    <row r="20" spans="1:24" ht="30" customHeight="1">
      <c r="A20" s="8" t="s">
        <v>116</v>
      </c>
      <c r="B20" s="128">
        <v>0</v>
      </c>
      <c r="C20" s="100"/>
      <c r="D20" s="100"/>
      <c r="E20" s="5" t="s">
        <v>1</v>
      </c>
      <c r="X20" s="6"/>
    </row>
    <row r="21" spans="1:24" ht="30" customHeight="1">
      <c r="A21" s="8" t="s">
        <v>117</v>
      </c>
      <c r="B21" s="128">
        <v>0</v>
      </c>
      <c r="C21" s="100"/>
      <c r="D21" s="100"/>
      <c r="E21" s="5" t="s">
        <v>1</v>
      </c>
      <c r="X21" s="6"/>
    </row>
    <row r="22" spans="1:24" ht="30" customHeight="1">
      <c r="A22" s="8" t="s">
        <v>118</v>
      </c>
      <c r="B22" s="128">
        <v>0</v>
      </c>
      <c r="C22" s="100"/>
      <c r="D22" s="100"/>
      <c r="E22" s="5" t="s">
        <v>1</v>
      </c>
      <c r="X22" s="6"/>
    </row>
    <row r="23" spans="1:24" ht="30" customHeight="1">
      <c r="A23" s="8" t="s">
        <v>119</v>
      </c>
      <c r="B23" s="128">
        <v>0</v>
      </c>
      <c r="C23" s="100"/>
      <c r="D23" s="100"/>
      <c r="E23" s="5" t="s">
        <v>1</v>
      </c>
      <c r="X23" s="6"/>
    </row>
    <row r="24" spans="1:24" ht="30" customHeight="1">
      <c r="A24" s="8" t="s">
        <v>120</v>
      </c>
      <c r="B24" s="128">
        <v>0</v>
      </c>
      <c r="C24" s="100"/>
      <c r="D24" s="100"/>
      <c r="E24" s="5" t="s">
        <v>1</v>
      </c>
      <c r="X24" s="6"/>
    </row>
    <row r="25" spans="1:24" ht="30" customHeight="1">
      <c r="A25" s="8" t="s">
        <v>121</v>
      </c>
      <c r="B25" s="128">
        <v>0</v>
      </c>
      <c r="C25" s="100"/>
      <c r="D25" s="100"/>
      <c r="E25" s="5" t="s">
        <v>1</v>
      </c>
      <c r="X25" s="6"/>
    </row>
    <row r="26" spans="1:24" ht="30" customHeight="1">
      <c r="A26" s="8" t="s">
        <v>122</v>
      </c>
      <c r="B26" s="66">
        <f>ROUNDDOWN(SUM(B16:D25)*0.1,0)</f>
        <v>0</v>
      </c>
      <c r="C26" s="67"/>
      <c r="D26" s="67"/>
      <c r="E26" s="5" t="s">
        <v>1</v>
      </c>
      <c r="F26" s="1" t="s">
        <v>47</v>
      </c>
      <c r="X26" s="6"/>
    </row>
    <row r="27" spans="1:24" ht="30" customHeight="1">
      <c r="A27" s="11" t="s">
        <v>123</v>
      </c>
      <c r="B27" s="75">
        <f>ROUNDDOWN(SUM(B16:D26)*0.3,0)</f>
        <v>0</v>
      </c>
      <c r="C27" s="76"/>
      <c r="D27" s="76"/>
      <c r="E27" s="14" t="s">
        <v>1</v>
      </c>
      <c r="F27" s="2" t="s">
        <v>48</v>
      </c>
      <c r="G27" s="7"/>
      <c r="H27" s="7"/>
      <c r="I27" s="7"/>
      <c r="J27" s="7"/>
      <c r="K27" s="7"/>
      <c r="L27" s="7"/>
      <c r="M27" s="7"/>
      <c r="N27" s="7"/>
      <c r="O27" s="7"/>
      <c r="P27" s="7"/>
      <c r="Q27" s="7"/>
      <c r="R27" s="7"/>
      <c r="S27" s="7"/>
      <c r="T27" s="7"/>
      <c r="U27" s="7"/>
      <c r="V27" s="7"/>
      <c r="W27" s="7"/>
      <c r="X27" s="15"/>
    </row>
    <row r="28" spans="1:24" ht="30" customHeight="1">
      <c r="A28" s="52" t="s">
        <v>102</v>
      </c>
      <c r="B28" s="83">
        <f>SUM(B16,B18:D27)</f>
        <v>0</v>
      </c>
      <c r="C28" s="84"/>
      <c r="D28" s="84"/>
      <c r="E28" s="30" t="s">
        <v>1</v>
      </c>
      <c r="F28" s="50"/>
      <c r="G28" s="32"/>
      <c r="H28" s="32"/>
      <c r="I28" s="32"/>
      <c r="J28" s="32"/>
      <c r="K28" s="32"/>
      <c r="L28" s="32"/>
      <c r="M28" s="32"/>
      <c r="N28" s="32"/>
      <c r="O28" s="32"/>
      <c r="P28" s="32"/>
      <c r="Q28" s="32"/>
      <c r="R28" s="32"/>
      <c r="S28" s="32"/>
      <c r="T28" s="32"/>
      <c r="U28" s="32"/>
      <c r="V28" s="32"/>
      <c r="W28" s="32"/>
      <c r="X28" s="51"/>
    </row>
    <row r="29" spans="1:24" ht="30" customHeight="1" thickBot="1">
      <c r="A29" s="53" t="s">
        <v>104</v>
      </c>
      <c r="B29" s="80">
        <f>SUM(B17)</f>
        <v>0</v>
      </c>
      <c r="C29" s="81"/>
      <c r="D29" s="81"/>
      <c r="E29" s="16" t="s">
        <v>1</v>
      </c>
      <c r="F29" s="10"/>
      <c r="G29" s="17"/>
      <c r="H29" s="17"/>
      <c r="I29" s="17"/>
      <c r="J29" s="17"/>
      <c r="K29" s="17"/>
      <c r="L29" s="17"/>
      <c r="M29" s="17"/>
      <c r="N29" s="17"/>
      <c r="O29" s="17"/>
      <c r="P29" s="17"/>
      <c r="Q29" s="17"/>
      <c r="R29" s="17"/>
      <c r="S29" s="17"/>
      <c r="T29" s="17"/>
      <c r="U29" s="17"/>
      <c r="V29" s="17"/>
      <c r="W29" s="17"/>
      <c r="X29" s="18"/>
    </row>
    <row r="31" spans="1:24" ht="49.5" customHeight="1">
      <c r="A31" s="82" t="s">
        <v>90</v>
      </c>
      <c r="B31" s="82"/>
      <c r="C31" s="82"/>
      <c r="D31" s="82"/>
      <c r="E31" s="82"/>
      <c r="F31" s="82"/>
      <c r="G31" s="82"/>
      <c r="H31" s="82"/>
      <c r="I31" s="82"/>
      <c r="J31" s="82"/>
      <c r="K31" s="82"/>
      <c r="L31" s="82"/>
      <c r="M31" s="82"/>
      <c r="N31" s="82"/>
      <c r="O31" s="82"/>
      <c r="P31" s="82"/>
      <c r="Q31" s="82"/>
      <c r="R31" s="82"/>
      <c r="S31" s="82"/>
      <c r="T31" s="82"/>
      <c r="U31" s="82"/>
      <c r="V31" s="82"/>
      <c r="W31" s="82"/>
      <c r="X31" s="82"/>
    </row>
    <row r="33" spans="1:24" ht="21" customHeight="1">
      <c r="A33" s="3" t="s">
        <v>103</v>
      </c>
    </row>
    <row r="34" spans="1:24" ht="21" customHeight="1">
      <c r="A34" s="23" t="s">
        <v>50</v>
      </c>
      <c r="B34" s="83">
        <f>B28</f>
        <v>0</v>
      </c>
      <c r="C34" s="84"/>
      <c r="D34" s="84"/>
      <c r="E34" s="30" t="s">
        <v>1</v>
      </c>
      <c r="F34" s="31"/>
      <c r="G34" s="32"/>
      <c r="H34" s="32"/>
      <c r="I34" s="32"/>
      <c r="J34" s="32"/>
      <c r="K34" s="32"/>
      <c r="L34" s="32"/>
      <c r="M34" s="32"/>
      <c r="N34" s="32"/>
      <c r="O34" s="32"/>
      <c r="P34" s="32"/>
      <c r="Q34" s="32"/>
      <c r="R34" s="32"/>
      <c r="S34" s="32"/>
      <c r="T34" s="32"/>
      <c r="U34" s="32"/>
      <c r="V34" s="32"/>
      <c r="W34" s="32"/>
      <c r="X34" s="30"/>
    </row>
    <row r="35" spans="1:24" ht="21" customHeight="1">
      <c r="A35" s="23" t="s">
        <v>51</v>
      </c>
      <c r="B35" s="75">
        <f>ROUNDDOWN(B34*0.1,0)</f>
        <v>0</v>
      </c>
      <c r="C35" s="76"/>
      <c r="D35" s="76"/>
      <c r="E35" s="14" t="s">
        <v>1</v>
      </c>
      <c r="F35" s="31"/>
      <c r="G35" s="32"/>
      <c r="H35" s="32"/>
      <c r="I35" s="32"/>
      <c r="J35" s="32"/>
      <c r="K35" s="32"/>
      <c r="L35" s="32"/>
      <c r="M35" s="32"/>
      <c r="N35" s="32"/>
      <c r="O35" s="32"/>
      <c r="P35" s="32"/>
      <c r="Q35" s="32"/>
      <c r="R35" s="32"/>
      <c r="S35" s="32"/>
      <c r="T35" s="32"/>
      <c r="U35" s="32"/>
      <c r="V35" s="32"/>
      <c r="W35" s="32"/>
      <c r="X35" s="30"/>
    </row>
    <row r="36" spans="1:24" ht="21" customHeight="1">
      <c r="A36" s="23" t="s">
        <v>52</v>
      </c>
      <c r="B36" s="75">
        <f>B34+B35</f>
        <v>0</v>
      </c>
      <c r="C36" s="76"/>
      <c r="D36" s="76"/>
      <c r="E36" s="14" t="s">
        <v>1</v>
      </c>
      <c r="F36" s="31"/>
      <c r="G36" s="32"/>
      <c r="H36" s="32"/>
      <c r="I36" s="32"/>
      <c r="J36" s="32"/>
      <c r="K36" s="32"/>
      <c r="L36" s="32"/>
      <c r="M36" s="32"/>
      <c r="N36" s="32"/>
      <c r="O36" s="32"/>
      <c r="P36" s="32"/>
      <c r="Q36" s="32"/>
      <c r="R36" s="32"/>
      <c r="S36" s="32"/>
      <c r="T36" s="32"/>
      <c r="U36" s="32"/>
      <c r="V36" s="32"/>
      <c r="W36" s="32"/>
      <c r="X36" s="30"/>
    </row>
    <row r="38" spans="1:24" ht="21" customHeight="1">
      <c r="A38" s="3" t="s">
        <v>129</v>
      </c>
    </row>
    <row r="39" spans="1:24" ht="21" customHeight="1">
      <c r="A39" s="23" t="s">
        <v>130</v>
      </c>
      <c r="B39" s="83">
        <f>B29</f>
        <v>0</v>
      </c>
      <c r="C39" s="84"/>
      <c r="D39" s="84"/>
      <c r="E39" s="30" t="s">
        <v>1</v>
      </c>
      <c r="F39" s="31"/>
      <c r="G39" s="32"/>
      <c r="H39" s="32"/>
      <c r="I39" s="32"/>
      <c r="J39" s="32"/>
      <c r="K39" s="32"/>
      <c r="L39" s="32"/>
      <c r="M39" s="32"/>
      <c r="N39" s="32"/>
      <c r="O39" s="32"/>
      <c r="P39" s="32"/>
      <c r="Q39" s="32"/>
      <c r="R39" s="32"/>
      <c r="S39" s="32"/>
      <c r="T39" s="32"/>
      <c r="U39" s="32"/>
      <c r="V39" s="32"/>
      <c r="W39" s="32"/>
      <c r="X39" s="30"/>
    </row>
  </sheetData>
  <mergeCells count="40">
    <mergeCell ref="B11:F11"/>
    <mergeCell ref="H11:L11"/>
    <mergeCell ref="M11:X11"/>
    <mergeCell ref="A4:X4"/>
    <mergeCell ref="D1:G1"/>
    <mergeCell ref="H1:M1"/>
    <mergeCell ref="N1:Q1"/>
    <mergeCell ref="R1:X1"/>
    <mergeCell ref="D2:G2"/>
    <mergeCell ref="H2:M2"/>
    <mergeCell ref="N2:Q2"/>
    <mergeCell ref="R2:X2"/>
    <mergeCell ref="B8:X8"/>
    <mergeCell ref="B9:X9"/>
    <mergeCell ref="B10:X10"/>
    <mergeCell ref="B6:G6"/>
    <mergeCell ref="B29:D29"/>
    <mergeCell ref="B18:D18"/>
    <mergeCell ref="B19:D19"/>
    <mergeCell ref="F15:X15"/>
    <mergeCell ref="E12:X12"/>
    <mergeCell ref="B12:C12"/>
    <mergeCell ref="B15:E15"/>
    <mergeCell ref="B27:D27"/>
    <mergeCell ref="B39:D39"/>
    <mergeCell ref="H6:X6"/>
    <mergeCell ref="B35:D35"/>
    <mergeCell ref="B36:D36"/>
    <mergeCell ref="B28:D28"/>
    <mergeCell ref="A31:X31"/>
    <mergeCell ref="B16:D16"/>
    <mergeCell ref="B20:D20"/>
    <mergeCell ref="B22:D22"/>
    <mergeCell ref="B23:D23"/>
    <mergeCell ref="B25:D25"/>
    <mergeCell ref="B34:D34"/>
    <mergeCell ref="B24:D24"/>
    <mergeCell ref="B26:D26"/>
    <mergeCell ref="B17:D17"/>
    <mergeCell ref="B21:D21"/>
  </mergeCells>
  <phoneticPr fontId="2"/>
  <dataValidations count="2">
    <dataValidation type="list" allowBlank="1" showInputMessage="1" showErrorMessage="1" sqref="H1" xr:uid="{956D76F0-03B3-4C98-9FAA-F39A557F50D1}">
      <formula1>"新規,変更"</formula1>
    </dataValidation>
    <dataValidation type="list" allowBlank="1" showInputMessage="1" showErrorMessage="1" sqref="B6" xr:uid="{00000000-0002-0000-09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81"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33"/>
  <sheetViews>
    <sheetView zoomScaleNormal="100" workbookViewId="0">
      <selection activeCell="Z15" sqref="Z15"/>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111</v>
      </c>
      <c r="D1" s="88" t="s">
        <v>106</v>
      </c>
      <c r="E1" s="88"/>
      <c r="F1" s="88"/>
      <c r="G1" s="88"/>
      <c r="H1" s="86"/>
      <c r="I1" s="86"/>
      <c r="J1" s="86"/>
      <c r="K1" s="86"/>
      <c r="L1" s="86"/>
      <c r="M1" s="86"/>
      <c r="N1" s="88" t="s">
        <v>35</v>
      </c>
      <c r="O1" s="88"/>
      <c r="P1" s="88"/>
      <c r="Q1" s="88"/>
      <c r="R1" s="85" t="s">
        <v>108</v>
      </c>
      <c r="S1" s="85"/>
      <c r="T1" s="85"/>
      <c r="U1" s="85"/>
      <c r="V1" s="85"/>
      <c r="W1" s="85"/>
      <c r="X1" s="85"/>
    </row>
    <row r="2" spans="1:24" ht="18" customHeight="1">
      <c r="A2" s="24"/>
      <c r="D2" s="88" t="s">
        <v>107</v>
      </c>
      <c r="E2" s="88"/>
      <c r="F2" s="88"/>
      <c r="G2" s="88"/>
      <c r="H2" s="87" t="s">
        <v>42</v>
      </c>
      <c r="I2" s="87"/>
      <c r="J2" s="87"/>
      <c r="K2" s="87"/>
      <c r="L2" s="87"/>
      <c r="M2" s="87"/>
      <c r="N2" s="88" t="s">
        <v>36</v>
      </c>
      <c r="O2" s="88"/>
      <c r="P2" s="88"/>
      <c r="Q2" s="88"/>
      <c r="R2" s="85" t="s">
        <v>112</v>
      </c>
      <c r="S2" s="85"/>
      <c r="T2" s="85"/>
      <c r="U2" s="85"/>
      <c r="V2" s="85"/>
      <c r="W2" s="85"/>
      <c r="X2" s="85"/>
    </row>
    <row r="3" spans="1:24" ht="34.5" customHeight="1"/>
    <row r="4" spans="1:24" ht="34.5" customHeight="1">
      <c r="A4" s="89" t="s">
        <v>37</v>
      </c>
      <c r="B4" s="89"/>
      <c r="C4" s="89"/>
      <c r="D4" s="89"/>
      <c r="E4" s="89"/>
      <c r="F4" s="89"/>
      <c r="G4" s="89"/>
      <c r="H4" s="89"/>
      <c r="I4" s="89"/>
      <c r="J4" s="89"/>
      <c r="K4" s="89"/>
      <c r="L4" s="89"/>
      <c r="M4" s="89"/>
      <c r="N4" s="89"/>
      <c r="O4" s="89"/>
      <c r="P4" s="89"/>
      <c r="Q4" s="89"/>
      <c r="R4" s="89"/>
      <c r="S4" s="89"/>
      <c r="T4" s="89"/>
      <c r="U4" s="89"/>
      <c r="V4" s="89"/>
      <c r="W4" s="89"/>
      <c r="X4" s="89"/>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54</v>
      </c>
      <c r="B6" s="61" t="s">
        <v>96</v>
      </c>
      <c r="C6" s="62"/>
      <c r="D6" s="62"/>
      <c r="E6" s="62"/>
      <c r="F6" s="62"/>
      <c r="G6" s="62"/>
      <c r="H6" s="62" t="s">
        <v>88</v>
      </c>
      <c r="I6" s="62"/>
      <c r="J6" s="62"/>
      <c r="K6" s="62"/>
      <c r="L6" s="62"/>
      <c r="M6" s="62"/>
      <c r="N6" s="62"/>
      <c r="O6" s="62"/>
      <c r="P6" s="62"/>
      <c r="Q6" s="62"/>
      <c r="R6" s="62"/>
      <c r="S6" s="62"/>
      <c r="T6" s="62"/>
      <c r="U6" s="62"/>
      <c r="V6" s="62"/>
      <c r="W6" s="62"/>
      <c r="X6" s="63"/>
    </row>
    <row r="7" spans="1:24" ht="21" customHeight="1" thickBot="1"/>
    <row r="8" spans="1:24" ht="42" customHeight="1">
      <c r="A8" s="13" t="s">
        <v>7</v>
      </c>
      <c r="B8" s="90"/>
      <c r="C8" s="90"/>
      <c r="D8" s="90"/>
      <c r="E8" s="90"/>
      <c r="F8" s="90"/>
      <c r="G8" s="90"/>
      <c r="H8" s="90"/>
      <c r="I8" s="90"/>
      <c r="J8" s="90"/>
      <c r="K8" s="90"/>
      <c r="L8" s="90"/>
      <c r="M8" s="90"/>
      <c r="N8" s="90"/>
      <c r="O8" s="90"/>
      <c r="P8" s="90"/>
      <c r="Q8" s="90"/>
      <c r="R8" s="90"/>
      <c r="S8" s="90"/>
      <c r="T8" s="90"/>
      <c r="U8" s="90"/>
      <c r="V8" s="90"/>
      <c r="W8" s="90"/>
      <c r="X8" s="91"/>
    </row>
    <row r="9" spans="1:24" ht="21" customHeight="1">
      <c r="A9" s="25" t="s">
        <v>38</v>
      </c>
      <c r="B9" s="86"/>
      <c r="C9" s="86"/>
      <c r="D9" s="86"/>
      <c r="E9" s="86"/>
      <c r="F9" s="86"/>
      <c r="G9" s="86"/>
      <c r="H9" s="86"/>
      <c r="I9" s="86"/>
      <c r="J9" s="86"/>
      <c r="K9" s="86"/>
      <c r="L9" s="86"/>
      <c r="M9" s="86"/>
      <c r="N9" s="86"/>
      <c r="O9" s="86"/>
      <c r="P9" s="86"/>
      <c r="Q9" s="86"/>
      <c r="R9" s="86"/>
      <c r="S9" s="86"/>
      <c r="T9" s="86"/>
      <c r="U9" s="86"/>
      <c r="V9" s="86"/>
      <c r="W9" s="86"/>
      <c r="X9" s="92"/>
    </row>
    <row r="10" spans="1:24"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4"/>
    </row>
    <row r="11" spans="1:24" ht="21" customHeight="1" thickBot="1">
      <c r="A11" s="27" t="s">
        <v>137</v>
      </c>
      <c r="B11" s="122" t="s">
        <v>53</v>
      </c>
      <c r="C11" s="123"/>
      <c r="D11" s="123"/>
      <c r="E11" s="123"/>
      <c r="F11" s="123"/>
      <c r="G11" s="29" t="s">
        <v>26</v>
      </c>
      <c r="H11" s="123" t="s">
        <v>42</v>
      </c>
      <c r="I11" s="123"/>
      <c r="J11" s="123"/>
      <c r="K11" s="123"/>
      <c r="L11" s="123"/>
      <c r="M11" s="124"/>
      <c r="N11" s="124"/>
      <c r="O11" s="124"/>
      <c r="P11" s="124"/>
      <c r="Q11" s="124"/>
      <c r="R11" s="124"/>
      <c r="S11" s="124"/>
      <c r="T11" s="124"/>
      <c r="U11" s="124"/>
      <c r="V11" s="124"/>
      <c r="W11" s="124"/>
      <c r="X11" s="125"/>
    </row>
    <row r="13" spans="1:24" ht="21" customHeight="1" thickBot="1">
      <c r="A13" s="40" t="s">
        <v>113</v>
      </c>
    </row>
    <row r="14" spans="1:24" ht="21" customHeight="1">
      <c r="A14" s="13" t="s">
        <v>41</v>
      </c>
      <c r="B14" s="68" t="s">
        <v>46</v>
      </c>
      <c r="C14" s="69"/>
      <c r="D14" s="69"/>
      <c r="E14" s="70"/>
      <c r="F14" s="68" t="s">
        <v>45</v>
      </c>
      <c r="G14" s="69"/>
      <c r="H14" s="69"/>
      <c r="I14" s="69"/>
      <c r="J14" s="69"/>
      <c r="K14" s="69"/>
      <c r="L14" s="69"/>
      <c r="M14" s="69"/>
      <c r="N14" s="69"/>
      <c r="O14" s="69"/>
      <c r="P14" s="69"/>
      <c r="Q14" s="69"/>
      <c r="R14" s="69"/>
      <c r="S14" s="69"/>
      <c r="T14" s="69"/>
      <c r="U14" s="69"/>
      <c r="V14" s="69"/>
      <c r="W14" s="69"/>
      <c r="X14" s="95"/>
    </row>
    <row r="15" spans="1:24" ht="30" customHeight="1">
      <c r="A15" s="9" t="s">
        <v>0</v>
      </c>
      <c r="B15" s="131">
        <v>0</v>
      </c>
      <c r="C15" s="129"/>
      <c r="D15" s="129"/>
      <c r="E15" s="5" t="s">
        <v>1</v>
      </c>
      <c r="X15" s="6"/>
    </row>
    <row r="16" spans="1:24" ht="30" customHeight="1">
      <c r="A16" s="8" t="s">
        <v>2</v>
      </c>
      <c r="B16" s="131">
        <v>0</v>
      </c>
      <c r="C16" s="129"/>
      <c r="D16" s="129"/>
      <c r="E16" s="5" t="s">
        <v>1</v>
      </c>
      <c r="X16" s="6"/>
    </row>
    <row r="17" spans="1:24" ht="30" customHeight="1">
      <c r="A17" s="8" t="s">
        <v>115</v>
      </c>
      <c r="B17" s="131">
        <v>0</v>
      </c>
      <c r="C17" s="129"/>
      <c r="D17" s="129"/>
      <c r="E17" s="5" t="s">
        <v>1</v>
      </c>
      <c r="X17" s="6"/>
    </row>
    <row r="18" spans="1:24" ht="30" customHeight="1">
      <c r="A18" s="8" t="s">
        <v>116</v>
      </c>
      <c r="B18" s="131">
        <v>0</v>
      </c>
      <c r="C18" s="129"/>
      <c r="D18" s="129"/>
      <c r="E18" s="5" t="s">
        <v>1</v>
      </c>
      <c r="X18" s="6"/>
    </row>
    <row r="19" spans="1:24" ht="30" customHeight="1">
      <c r="A19" s="8" t="s">
        <v>117</v>
      </c>
      <c r="B19" s="131">
        <v>0</v>
      </c>
      <c r="C19" s="129"/>
      <c r="D19" s="129"/>
      <c r="E19" s="5" t="s">
        <v>1</v>
      </c>
      <c r="F19" s="41"/>
      <c r="X19" s="6"/>
    </row>
    <row r="20" spans="1:24" ht="30" customHeight="1">
      <c r="A20" s="8" t="s">
        <v>118</v>
      </c>
      <c r="B20" s="131">
        <f>SUM(U20)</f>
        <v>0</v>
      </c>
      <c r="C20" s="129"/>
      <c r="D20" s="129"/>
      <c r="E20" s="5" t="s">
        <v>1</v>
      </c>
      <c r="F20" s="130" t="s">
        <v>89</v>
      </c>
      <c r="G20" s="103"/>
      <c r="H20" s="103"/>
      <c r="I20" s="103"/>
      <c r="J20" s="103"/>
      <c r="K20" s="103"/>
      <c r="L20" s="103"/>
      <c r="M20" s="100">
        <v>0</v>
      </c>
      <c r="N20" s="100"/>
      <c r="O20" s="100"/>
      <c r="P20" s="3" t="s">
        <v>1</v>
      </c>
      <c r="Q20" s="3" t="s">
        <v>5</v>
      </c>
      <c r="R20" s="42">
        <v>0</v>
      </c>
      <c r="S20" s="22" t="s">
        <v>92</v>
      </c>
      <c r="T20" s="3" t="s">
        <v>6</v>
      </c>
      <c r="U20" s="129">
        <f>M20*R20</f>
        <v>0</v>
      </c>
      <c r="V20" s="129"/>
      <c r="W20" s="129"/>
      <c r="X20" s="6" t="s">
        <v>1</v>
      </c>
    </row>
    <row r="21" spans="1:24" ht="30" customHeight="1">
      <c r="A21" s="8" t="s">
        <v>119</v>
      </c>
      <c r="B21" s="131">
        <v>0</v>
      </c>
      <c r="C21" s="129"/>
      <c r="D21" s="129"/>
      <c r="E21" s="5" t="s">
        <v>1</v>
      </c>
      <c r="X21" s="6"/>
    </row>
    <row r="22" spans="1:24" ht="30" customHeight="1">
      <c r="A22" s="8" t="s">
        <v>120</v>
      </c>
      <c r="B22" s="131">
        <v>0</v>
      </c>
      <c r="C22" s="129"/>
      <c r="D22" s="129"/>
      <c r="E22" s="5" t="s">
        <v>1</v>
      </c>
      <c r="X22" s="6"/>
    </row>
    <row r="23" spans="1:24" ht="30" customHeight="1">
      <c r="A23" s="8" t="s">
        <v>121</v>
      </c>
      <c r="B23" s="131">
        <v>0</v>
      </c>
      <c r="C23" s="129"/>
      <c r="D23" s="129"/>
      <c r="E23" s="5" t="s">
        <v>1</v>
      </c>
      <c r="X23" s="6"/>
    </row>
    <row r="24" spans="1:24" ht="30" customHeight="1">
      <c r="A24" s="8" t="s">
        <v>122</v>
      </c>
      <c r="B24" s="64">
        <f>ROUNDDOWN(SUM(B15:D23)*0.1,0)</f>
        <v>0</v>
      </c>
      <c r="C24" s="65"/>
      <c r="D24" s="65"/>
      <c r="E24" s="5" t="s">
        <v>1</v>
      </c>
      <c r="F24" s="1" t="s">
        <v>47</v>
      </c>
      <c r="X24" s="6"/>
    </row>
    <row r="25" spans="1:24" ht="30" customHeight="1">
      <c r="A25" s="11" t="s">
        <v>123</v>
      </c>
      <c r="B25" s="75">
        <f>ROUNDDOWN(SUM(B15:D24)*0.3,0)</f>
        <v>0</v>
      </c>
      <c r="C25" s="76"/>
      <c r="D25" s="76"/>
      <c r="E25" s="14" t="s">
        <v>1</v>
      </c>
      <c r="F25" s="2" t="s">
        <v>48</v>
      </c>
      <c r="G25" s="7"/>
      <c r="H25" s="7"/>
      <c r="I25" s="7"/>
      <c r="J25" s="7"/>
      <c r="K25" s="7"/>
      <c r="L25" s="7"/>
      <c r="M25" s="7"/>
      <c r="N25" s="7"/>
      <c r="O25" s="7"/>
      <c r="P25" s="7"/>
      <c r="Q25" s="7"/>
      <c r="R25" s="7"/>
      <c r="S25" s="7"/>
      <c r="T25" s="7"/>
      <c r="U25" s="7"/>
      <c r="V25" s="7"/>
      <c r="W25" s="7"/>
      <c r="X25" s="15"/>
    </row>
    <row r="26" spans="1:24" ht="30" customHeight="1" thickBot="1">
      <c r="A26" s="12" t="s">
        <v>49</v>
      </c>
      <c r="B26" s="80">
        <f>SUM(B15:D25)</f>
        <v>0</v>
      </c>
      <c r="C26" s="81"/>
      <c r="D26" s="81"/>
      <c r="E26" s="16" t="s">
        <v>1</v>
      </c>
      <c r="F26" s="10"/>
      <c r="G26" s="17"/>
      <c r="H26" s="17"/>
      <c r="I26" s="17"/>
      <c r="J26" s="17"/>
      <c r="K26" s="17"/>
      <c r="L26" s="17"/>
      <c r="M26" s="17"/>
      <c r="N26" s="17"/>
      <c r="O26" s="17"/>
      <c r="P26" s="17"/>
      <c r="Q26" s="17"/>
      <c r="R26" s="17"/>
      <c r="S26" s="17"/>
      <c r="T26" s="17"/>
      <c r="U26" s="17"/>
      <c r="V26" s="17"/>
      <c r="W26" s="17"/>
      <c r="X26" s="18"/>
    </row>
    <row r="28" spans="1:24" ht="49.5" customHeight="1">
      <c r="A28" s="82" t="s">
        <v>90</v>
      </c>
      <c r="B28" s="82"/>
      <c r="C28" s="82"/>
      <c r="D28" s="82"/>
      <c r="E28" s="82"/>
      <c r="F28" s="82"/>
      <c r="G28" s="82"/>
      <c r="H28" s="82"/>
      <c r="I28" s="82"/>
      <c r="J28" s="82"/>
      <c r="K28" s="82"/>
      <c r="L28" s="82"/>
      <c r="M28" s="82"/>
      <c r="N28" s="82"/>
      <c r="O28" s="82"/>
      <c r="P28" s="82"/>
      <c r="Q28" s="82"/>
      <c r="R28" s="82"/>
      <c r="S28" s="82"/>
      <c r="T28" s="82"/>
      <c r="U28" s="82"/>
      <c r="V28" s="82"/>
      <c r="W28" s="82"/>
      <c r="X28" s="82"/>
    </row>
    <row r="30" spans="1:24" ht="21" customHeight="1">
      <c r="A30" s="3" t="s">
        <v>97</v>
      </c>
    </row>
    <row r="31" spans="1:24" ht="21" customHeight="1">
      <c r="A31" s="23" t="s">
        <v>50</v>
      </c>
      <c r="B31" s="83">
        <f>B26</f>
        <v>0</v>
      </c>
      <c r="C31" s="84"/>
      <c r="D31" s="84"/>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51</v>
      </c>
      <c r="B32" s="75">
        <f>ROUNDDOWN(B31*0.1,0)</f>
        <v>0</v>
      </c>
      <c r="C32" s="76"/>
      <c r="D32" s="76"/>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52</v>
      </c>
      <c r="B33" s="75">
        <f>B31+B32</f>
        <v>0</v>
      </c>
      <c r="C33" s="76"/>
      <c r="D33" s="76"/>
      <c r="E33" s="14" t="s">
        <v>1</v>
      </c>
      <c r="F33" s="31"/>
      <c r="G33" s="32"/>
      <c r="H33" s="32"/>
      <c r="I33" s="32"/>
      <c r="J33" s="32"/>
      <c r="K33" s="32"/>
      <c r="L33" s="32"/>
      <c r="M33" s="32"/>
      <c r="N33" s="32"/>
      <c r="O33" s="32"/>
      <c r="P33" s="32"/>
      <c r="Q33" s="32"/>
      <c r="R33" s="32"/>
      <c r="S33" s="32"/>
      <c r="T33" s="32"/>
      <c r="U33" s="32"/>
      <c r="V33" s="32"/>
      <c r="W33" s="32"/>
      <c r="X33" s="30"/>
    </row>
  </sheetData>
  <mergeCells count="38">
    <mergeCell ref="D1:G1"/>
    <mergeCell ref="H1:M1"/>
    <mergeCell ref="N1:Q1"/>
    <mergeCell ref="R1:X1"/>
    <mergeCell ref="D2:G2"/>
    <mergeCell ref="H2:M2"/>
    <mergeCell ref="N2:Q2"/>
    <mergeCell ref="R2:X2"/>
    <mergeCell ref="B14:E14"/>
    <mergeCell ref="F14:X14"/>
    <mergeCell ref="A4:X4"/>
    <mergeCell ref="B6:G6"/>
    <mergeCell ref="H6:X6"/>
    <mergeCell ref="B8:X8"/>
    <mergeCell ref="B9:X9"/>
    <mergeCell ref="B11:F11"/>
    <mergeCell ref="H11:L11"/>
    <mergeCell ref="M11:X11"/>
    <mergeCell ref="B10:X10"/>
    <mergeCell ref="B15:D15"/>
    <mergeCell ref="B16:D16"/>
    <mergeCell ref="B18:D18"/>
    <mergeCell ref="B19:D19"/>
    <mergeCell ref="B20:D20"/>
    <mergeCell ref="B17:D17"/>
    <mergeCell ref="B31:D31"/>
    <mergeCell ref="B32:D32"/>
    <mergeCell ref="B33:D33"/>
    <mergeCell ref="M20:O20"/>
    <mergeCell ref="U20:W20"/>
    <mergeCell ref="F20:L20"/>
    <mergeCell ref="B22:D22"/>
    <mergeCell ref="B23:D23"/>
    <mergeCell ref="B24:D24"/>
    <mergeCell ref="B25:D25"/>
    <mergeCell ref="B26:D26"/>
    <mergeCell ref="A28:X28"/>
    <mergeCell ref="B21:D21"/>
  </mergeCells>
  <phoneticPr fontId="2"/>
  <dataValidations count="2">
    <dataValidation type="list" allowBlank="1" showInputMessage="1" showErrorMessage="1" sqref="B6" xr:uid="{00000000-0002-0000-0700-000000000000}">
      <formula1>"全納分,分納分,中止・脱落症例費,負担軽減費,その他"</formula1>
    </dataValidation>
    <dataValidation type="list" allowBlank="1" showInputMessage="1" showErrorMessage="1" sqref="H1" xr:uid="{3BB63E4B-67AF-49B1-809F-35341958B97E}">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C21"/>
  <sheetViews>
    <sheetView tabSelected="1" zoomScaleNormal="100" zoomScaleSheetLayoutView="100" workbookViewId="0">
      <selection activeCell="E9" sqref="E9"/>
    </sheetView>
  </sheetViews>
  <sheetFormatPr defaultRowHeight="13.5"/>
  <cols>
    <col min="1" max="1" width="20.5" style="3" customWidth="1"/>
    <col min="2" max="2" width="66.25" style="3" customWidth="1"/>
    <col min="3" max="3" width="19.25" style="3" bestFit="1" customWidth="1"/>
    <col min="4" max="16384" width="9" style="3"/>
  </cols>
  <sheetData>
    <row r="1" spans="1:3" ht="18" customHeight="1">
      <c r="A1" s="4" t="s">
        <v>93</v>
      </c>
    </row>
    <row r="2" spans="1:3" ht="18" customHeight="1" thickBot="1">
      <c r="A2" s="44" t="s">
        <v>36</v>
      </c>
      <c r="B2" s="44" t="s">
        <v>31</v>
      </c>
      <c r="C2" s="44" t="s">
        <v>94</v>
      </c>
    </row>
    <row r="3" spans="1:3" ht="27" customHeight="1" thickTop="1">
      <c r="A3" s="48" t="s">
        <v>65</v>
      </c>
      <c r="B3" s="33" t="s">
        <v>64</v>
      </c>
      <c r="C3" s="33" t="s">
        <v>125</v>
      </c>
    </row>
    <row r="4" spans="1:3" ht="27" customHeight="1">
      <c r="A4" s="34" t="s">
        <v>66</v>
      </c>
      <c r="B4" s="34" t="s">
        <v>32</v>
      </c>
      <c r="C4" s="34" t="s">
        <v>126</v>
      </c>
    </row>
    <row r="5" spans="1:3" ht="27" customHeight="1">
      <c r="A5" s="34" t="s">
        <v>69</v>
      </c>
      <c r="B5" s="34" t="s">
        <v>33</v>
      </c>
      <c r="C5" s="34" t="s">
        <v>127</v>
      </c>
    </row>
    <row r="6" spans="1:3" ht="27" customHeight="1">
      <c r="A6" s="34" t="s">
        <v>70</v>
      </c>
      <c r="B6" s="34" t="s">
        <v>17</v>
      </c>
      <c r="C6" s="34" t="s">
        <v>128</v>
      </c>
    </row>
    <row r="7" spans="1:3" ht="27" customHeight="1">
      <c r="A7" s="59" t="s">
        <v>71</v>
      </c>
      <c r="B7" s="34" t="s">
        <v>138</v>
      </c>
      <c r="C7" s="34" t="s">
        <v>142</v>
      </c>
    </row>
    <row r="8" spans="1:3" ht="27" customHeight="1">
      <c r="A8" s="60"/>
      <c r="B8" s="34" t="s">
        <v>95</v>
      </c>
      <c r="C8" s="34" t="s">
        <v>143</v>
      </c>
    </row>
    <row r="9" spans="1:3" ht="18" customHeight="1">
      <c r="A9" s="43"/>
    </row>
    <row r="10" spans="1:3" ht="18" customHeight="1">
      <c r="A10" s="47" t="s">
        <v>21</v>
      </c>
    </row>
    <row r="11" spans="1:3" ht="19.5" customHeight="1" thickBot="1">
      <c r="A11" s="54" t="s">
        <v>22</v>
      </c>
      <c r="B11" s="57" t="s">
        <v>23</v>
      </c>
      <c r="C11" s="57"/>
    </row>
    <row r="12" spans="1:3" ht="48" customHeight="1" thickTop="1">
      <c r="A12" s="45" t="s">
        <v>8</v>
      </c>
      <c r="B12" s="58" t="s">
        <v>135</v>
      </c>
      <c r="C12" s="58"/>
    </row>
    <row r="13" spans="1:3" ht="48" customHeight="1">
      <c r="A13" s="46" t="s">
        <v>9</v>
      </c>
      <c r="B13" s="56" t="s">
        <v>34</v>
      </c>
      <c r="C13" s="56"/>
    </row>
    <row r="14" spans="1:3" ht="48" customHeight="1">
      <c r="A14" s="46" t="s">
        <v>10</v>
      </c>
      <c r="B14" s="56" t="s">
        <v>136</v>
      </c>
      <c r="C14" s="56"/>
    </row>
    <row r="15" spans="1:3" ht="48" customHeight="1">
      <c r="A15" s="46" t="s">
        <v>19</v>
      </c>
      <c r="B15" s="56" t="s">
        <v>27</v>
      </c>
      <c r="C15" s="56"/>
    </row>
    <row r="16" spans="1:3" ht="48" customHeight="1">
      <c r="A16" s="46" t="s">
        <v>11</v>
      </c>
      <c r="B16" s="56" t="s">
        <v>12</v>
      </c>
      <c r="C16" s="56"/>
    </row>
    <row r="17" spans="1:3" ht="48" customHeight="1">
      <c r="A17" s="46" t="s">
        <v>13</v>
      </c>
      <c r="B17" s="56" t="s">
        <v>14</v>
      </c>
      <c r="C17" s="56"/>
    </row>
    <row r="18" spans="1:3" ht="48" customHeight="1">
      <c r="A18" s="46" t="s">
        <v>15</v>
      </c>
      <c r="B18" s="56" t="s">
        <v>16</v>
      </c>
      <c r="C18" s="56"/>
    </row>
    <row r="19" spans="1:3" ht="48" customHeight="1">
      <c r="A19" s="46" t="s">
        <v>17</v>
      </c>
      <c r="B19" s="56" t="s">
        <v>18</v>
      </c>
      <c r="C19" s="56"/>
    </row>
    <row r="20" spans="1:3" ht="48" customHeight="1">
      <c r="A20" s="46" t="s">
        <v>28</v>
      </c>
      <c r="B20" s="56" t="s">
        <v>20</v>
      </c>
      <c r="C20" s="56"/>
    </row>
    <row r="21" spans="1:3" ht="48" customHeight="1">
      <c r="A21" s="46" t="s">
        <v>29</v>
      </c>
      <c r="B21" s="56" t="s">
        <v>30</v>
      </c>
      <c r="C21" s="56"/>
    </row>
  </sheetData>
  <mergeCells count="12">
    <mergeCell ref="A7:A8"/>
    <mergeCell ref="B17:C17"/>
    <mergeCell ref="B18:C18"/>
    <mergeCell ref="B19:C19"/>
    <mergeCell ref="B20:C20"/>
    <mergeCell ref="B21:C21"/>
    <mergeCell ref="B16:C16"/>
    <mergeCell ref="B11:C11"/>
    <mergeCell ref="B12:C12"/>
    <mergeCell ref="B13:C13"/>
    <mergeCell ref="B14:C14"/>
    <mergeCell ref="B15:C15"/>
  </mergeCells>
  <phoneticPr fontId="2"/>
  <printOptions horizontalCentered="1"/>
  <pageMargins left="0.59055118110236227" right="0.59055118110236227" top="0.59055118110236227" bottom="0.59055118110236227" header="0.51181102362204722" footer="0.51181102362204722"/>
  <pageSetup paperSize="9" scale="8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4"/>
  <sheetViews>
    <sheetView zoomScaleNormal="100" workbookViewId="0">
      <selection activeCell="B8" sqref="B8:X8"/>
    </sheetView>
  </sheetViews>
  <sheetFormatPr defaultColWidth="5" defaultRowHeight="21" customHeight="1"/>
  <cols>
    <col min="1" max="1" width="20" style="3" customWidth="1"/>
    <col min="2" max="24" width="3.25" style="3" customWidth="1"/>
    <col min="25" max="16384" width="5" style="3"/>
  </cols>
  <sheetData>
    <row r="1" spans="1:24" ht="18" customHeight="1">
      <c r="A1" s="3" t="s">
        <v>111</v>
      </c>
      <c r="D1" s="88" t="s">
        <v>106</v>
      </c>
      <c r="E1" s="88"/>
      <c r="F1" s="88"/>
      <c r="G1" s="88"/>
      <c r="H1" s="86" t="s">
        <v>43</v>
      </c>
      <c r="I1" s="86"/>
      <c r="J1" s="86"/>
      <c r="K1" s="86"/>
      <c r="L1" s="86"/>
      <c r="M1" s="86"/>
      <c r="N1" s="88" t="s">
        <v>35</v>
      </c>
      <c r="O1" s="88"/>
      <c r="P1" s="88"/>
      <c r="Q1" s="88"/>
      <c r="R1" s="85" t="s">
        <v>108</v>
      </c>
      <c r="S1" s="85"/>
      <c r="T1" s="85"/>
      <c r="U1" s="85"/>
      <c r="V1" s="85"/>
      <c r="W1" s="85"/>
      <c r="X1" s="85"/>
    </row>
    <row r="2" spans="1:24" ht="18" customHeight="1">
      <c r="A2" s="24"/>
      <c r="D2" s="88" t="s">
        <v>107</v>
      </c>
      <c r="E2" s="88"/>
      <c r="F2" s="88"/>
      <c r="G2" s="88"/>
      <c r="H2" s="87" t="s">
        <v>42</v>
      </c>
      <c r="I2" s="87"/>
      <c r="J2" s="87"/>
      <c r="K2" s="87"/>
      <c r="L2" s="87"/>
      <c r="M2" s="87"/>
      <c r="N2" s="88" t="s">
        <v>36</v>
      </c>
      <c r="O2" s="88"/>
      <c r="P2" s="88"/>
      <c r="Q2" s="88"/>
      <c r="R2" s="85" t="s">
        <v>112</v>
      </c>
      <c r="S2" s="85"/>
      <c r="T2" s="85"/>
      <c r="U2" s="85"/>
      <c r="V2" s="85"/>
      <c r="W2" s="85"/>
      <c r="X2" s="85"/>
    </row>
    <row r="3" spans="1:24" ht="34.5" customHeight="1"/>
    <row r="4" spans="1:24" ht="34.5" customHeight="1">
      <c r="A4" s="89" t="s">
        <v>37</v>
      </c>
      <c r="B4" s="89"/>
      <c r="C4" s="89"/>
      <c r="D4" s="89"/>
      <c r="E4" s="89"/>
      <c r="F4" s="89"/>
      <c r="G4" s="89"/>
      <c r="H4" s="89"/>
      <c r="I4" s="89"/>
      <c r="J4" s="89"/>
      <c r="K4" s="89"/>
      <c r="L4" s="89"/>
      <c r="M4" s="89"/>
      <c r="N4" s="89"/>
      <c r="O4" s="89"/>
      <c r="P4" s="89"/>
      <c r="Q4" s="89"/>
      <c r="R4" s="89"/>
      <c r="S4" s="89"/>
      <c r="T4" s="89"/>
      <c r="U4" s="89"/>
      <c r="V4" s="89"/>
      <c r="W4" s="89"/>
      <c r="X4" s="89"/>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54</v>
      </c>
      <c r="B6" s="61" t="s">
        <v>57</v>
      </c>
      <c r="C6" s="62"/>
      <c r="D6" s="62"/>
      <c r="E6" s="62"/>
      <c r="F6" s="62"/>
      <c r="G6" s="62"/>
      <c r="H6" s="62" t="s">
        <v>62</v>
      </c>
      <c r="I6" s="62"/>
      <c r="J6" s="62"/>
      <c r="K6" s="62"/>
      <c r="L6" s="62"/>
      <c r="M6" s="62"/>
      <c r="N6" s="62"/>
      <c r="O6" s="62"/>
      <c r="P6" s="62"/>
      <c r="Q6" s="62"/>
      <c r="R6" s="62"/>
      <c r="S6" s="62"/>
      <c r="T6" s="62"/>
      <c r="U6" s="62"/>
      <c r="V6" s="62"/>
      <c r="W6" s="62"/>
      <c r="X6" s="63"/>
    </row>
    <row r="7" spans="1:24" ht="21" customHeight="1" thickBot="1"/>
    <row r="8" spans="1:24" ht="42" customHeight="1">
      <c r="A8" s="13" t="s">
        <v>7</v>
      </c>
      <c r="B8" s="90"/>
      <c r="C8" s="90"/>
      <c r="D8" s="90"/>
      <c r="E8" s="90"/>
      <c r="F8" s="90"/>
      <c r="G8" s="90"/>
      <c r="H8" s="90"/>
      <c r="I8" s="90"/>
      <c r="J8" s="90"/>
      <c r="K8" s="90"/>
      <c r="L8" s="90"/>
      <c r="M8" s="90"/>
      <c r="N8" s="90"/>
      <c r="O8" s="90"/>
      <c r="P8" s="90"/>
      <c r="Q8" s="90"/>
      <c r="R8" s="90"/>
      <c r="S8" s="90"/>
      <c r="T8" s="90"/>
      <c r="U8" s="90"/>
      <c r="V8" s="90"/>
      <c r="W8" s="90"/>
      <c r="X8" s="91"/>
    </row>
    <row r="9" spans="1:24" ht="21" customHeight="1">
      <c r="A9" s="25" t="s">
        <v>38</v>
      </c>
      <c r="B9" s="86"/>
      <c r="C9" s="86"/>
      <c r="D9" s="86"/>
      <c r="E9" s="86"/>
      <c r="F9" s="86"/>
      <c r="G9" s="86"/>
      <c r="H9" s="86"/>
      <c r="I9" s="86"/>
      <c r="J9" s="86"/>
      <c r="K9" s="86"/>
      <c r="L9" s="86"/>
      <c r="M9" s="86"/>
      <c r="N9" s="86"/>
      <c r="O9" s="86"/>
      <c r="P9" s="86"/>
      <c r="Q9" s="86"/>
      <c r="R9" s="86"/>
      <c r="S9" s="86"/>
      <c r="T9" s="86"/>
      <c r="U9" s="86"/>
      <c r="V9" s="86"/>
      <c r="W9" s="86"/>
      <c r="X9" s="92"/>
    </row>
    <row r="10" spans="1:24"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4"/>
    </row>
    <row r="11" spans="1:24" ht="21" customHeight="1">
      <c r="A11" s="25" t="s">
        <v>137</v>
      </c>
      <c r="B11" s="71" t="s">
        <v>53</v>
      </c>
      <c r="C11" s="72"/>
      <c r="D11" s="72"/>
      <c r="E11" s="72"/>
      <c r="F11" s="72"/>
      <c r="G11" s="26" t="s">
        <v>26</v>
      </c>
      <c r="H11" s="72" t="s">
        <v>42</v>
      </c>
      <c r="I11" s="72"/>
      <c r="J11" s="72"/>
      <c r="K11" s="72"/>
      <c r="L11" s="72"/>
      <c r="M11" s="73"/>
      <c r="N11" s="73"/>
      <c r="O11" s="73"/>
      <c r="P11" s="73"/>
      <c r="Q11" s="73"/>
      <c r="R11" s="73"/>
      <c r="S11" s="73"/>
      <c r="T11" s="73"/>
      <c r="U11" s="73"/>
      <c r="V11" s="73"/>
      <c r="W11" s="73"/>
      <c r="X11" s="74"/>
    </row>
    <row r="12" spans="1:24" ht="21" customHeight="1" thickBot="1">
      <c r="A12" s="27" t="s">
        <v>55</v>
      </c>
      <c r="B12" s="96">
        <v>0</v>
      </c>
      <c r="C12" s="97"/>
      <c r="D12" s="28" t="s">
        <v>24</v>
      </c>
      <c r="E12" s="98" t="s">
        <v>81</v>
      </c>
      <c r="F12" s="98"/>
      <c r="G12" s="98"/>
      <c r="H12" s="98"/>
      <c r="I12" s="98"/>
      <c r="J12" s="98"/>
      <c r="K12" s="98"/>
      <c r="L12" s="98"/>
      <c r="M12" s="98"/>
      <c r="N12" s="98"/>
      <c r="O12" s="98"/>
      <c r="P12" s="98"/>
      <c r="Q12" s="98"/>
      <c r="R12" s="98"/>
      <c r="S12" s="98"/>
      <c r="T12" s="98"/>
      <c r="U12" s="98"/>
      <c r="V12" s="98"/>
      <c r="W12" s="98"/>
      <c r="X12" s="99"/>
    </row>
    <row r="14" spans="1:24" ht="21" customHeight="1" thickBot="1">
      <c r="A14" s="40" t="s">
        <v>113</v>
      </c>
    </row>
    <row r="15" spans="1:24" ht="21" customHeight="1">
      <c r="A15" s="13" t="s">
        <v>41</v>
      </c>
      <c r="B15" s="68" t="s">
        <v>46</v>
      </c>
      <c r="C15" s="69"/>
      <c r="D15" s="69"/>
      <c r="E15" s="70"/>
      <c r="F15" s="68" t="s">
        <v>45</v>
      </c>
      <c r="G15" s="69"/>
      <c r="H15" s="69"/>
      <c r="I15" s="69"/>
      <c r="J15" s="69"/>
      <c r="K15" s="69"/>
      <c r="L15" s="69"/>
      <c r="M15" s="69"/>
      <c r="N15" s="69"/>
      <c r="O15" s="69"/>
      <c r="P15" s="69"/>
      <c r="Q15" s="69"/>
      <c r="R15" s="69"/>
      <c r="S15" s="69"/>
      <c r="T15" s="69"/>
      <c r="U15" s="69"/>
      <c r="V15" s="69"/>
      <c r="W15" s="69"/>
      <c r="X15" s="95"/>
    </row>
    <row r="16" spans="1:24" ht="30" customHeight="1">
      <c r="A16" s="9" t="s">
        <v>0</v>
      </c>
      <c r="B16" s="64">
        <f>SUM(U16)</f>
        <v>24000</v>
      </c>
      <c r="C16" s="65"/>
      <c r="D16" s="65"/>
      <c r="E16" s="5" t="s">
        <v>1</v>
      </c>
      <c r="F16" s="78" t="s">
        <v>59</v>
      </c>
      <c r="G16" s="79"/>
      <c r="H16" s="79"/>
      <c r="I16" s="79"/>
      <c r="J16" s="79"/>
      <c r="K16" s="79"/>
      <c r="L16" s="79"/>
      <c r="M16" s="77">
        <v>24000</v>
      </c>
      <c r="N16" s="77"/>
      <c r="O16" s="77"/>
      <c r="P16" s="21" t="s">
        <v>1</v>
      </c>
      <c r="Q16" s="21" t="s">
        <v>5</v>
      </c>
      <c r="R16" s="3">
        <v>1</v>
      </c>
      <c r="S16" s="20" t="s">
        <v>4</v>
      </c>
      <c r="T16" s="3" t="s">
        <v>6</v>
      </c>
      <c r="U16" s="77">
        <f>M16*R16</f>
        <v>24000</v>
      </c>
      <c r="V16" s="77"/>
      <c r="W16" s="77"/>
      <c r="X16" s="6" t="s">
        <v>1</v>
      </c>
    </row>
    <row r="17" spans="1:24" ht="30" customHeight="1">
      <c r="A17" s="8" t="s">
        <v>2</v>
      </c>
      <c r="B17" s="64">
        <v>0</v>
      </c>
      <c r="C17" s="65"/>
      <c r="D17" s="65"/>
      <c r="E17" s="5" t="s">
        <v>1</v>
      </c>
      <c r="X17" s="6"/>
    </row>
    <row r="18" spans="1:24" ht="30" customHeight="1">
      <c r="A18" s="8" t="s">
        <v>115</v>
      </c>
      <c r="B18" s="64">
        <v>0</v>
      </c>
      <c r="C18" s="65"/>
      <c r="D18" s="65"/>
      <c r="E18" s="5" t="s">
        <v>1</v>
      </c>
      <c r="X18" s="6"/>
    </row>
    <row r="19" spans="1:24" ht="30" customHeight="1">
      <c r="A19" s="8" t="s">
        <v>116</v>
      </c>
      <c r="B19" s="64">
        <v>0</v>
      </c>
      <c r="C19" s="65"/>
      <c r="D19" s="65"/>
      <c r="E19" s="5" t="s">
        <v>1</v>
      </c>
      <c r="X19" s="6"/>
    </row>
    <row r="20" spans="1:24" ht="30" customHeight="1">
      <c r="A20" s="8" t="s">
        <v>117</v>
      </c>
      <c r="B20" s="64">
        <v>0</v>
      </c>
      <c r="C20" s="65"/>
      <c r="D20" s="65"/>
      <c r="E20" s="5" t="s">
        <v>1</v>
      </c>
      <c r="X20" s="6"/>
    </row>
    <row r="21" spans="1:24" ht="30" customHeight="1">
      <c r="A21" s="8" t="s">
        <v>118</v>
      </c>
      <c r="B21" s="64">
        <v>0</v>
      </c>
      <c r="C21" s="65"/>
      <c r="D21" s="65"/>
      <c r="E21" s="5" t="s">
        <v>1</v>
      </c>
      <c r="X21" s="6"/>
    </row>
    <row r="22" spans="1:24" ht="30" customHeight="1">
      <c r="A22" s="8" t="s">
        <v>119</v>
      </c>
      <c r="B22" s="64">
        <v>0</v>
      </c>
      <c r="C22" s="65"/>
      <c r="D22" s="65"/>
      <c r="E22" s="5" t="s">
        <v>1</v>
      </c>
      <c r="X22" s="6"/>
    </row>
    <row r="23" spans="1:24" ht="30" customHeight="1">
      <c r="A23" s="8" t="s">
        <v>120</v>
      </c>
      <c r="B23" s="64">
        <v>0</v>
      </c>
      <c r="C23" s="65"/>
      <c r="D23" s="65"/>
      <c r="E23" s="5" t="s">
        <v>1</v>
      </c>
      <c r="X23" s="6"/>
    </row>
    <row r="24" spans="1:24" ht="30" customHeight="1">
      <c r="A24" s="8" t="s">
        <v>121</v>
      </c>
      <c r="B24" s="64">
        <v>0</v>
      </c>
      <c r="C24" s="65"/>
      <c r="D24" s="65"/>
      <c r="E24" s="5" t="s">
        <v>1</v>
      </c>
      <c r="X24" s="6"/>
    </row>
    <row r="25" spans="1:24" ht="30" customHeight="1">
      <c r="A25" s="8" t="s">
        <v>122</v>
      </c>
      <c r="B25" s="66">
        <f>ROUNDDOWN(SUM(B16:D24)*0.1,0)</f>
        <v>2400</v>
      </c>
      <c r="C25" s="67"/>
      <c r="D25" s="67"/>
      <c r="E25" s="5" t="s">
        <v>1</v>
      </c>
      <c r="F25" s="1" t="s">
        <v>47</v>
      </c>
      <c r="X25" s="6"/>
    </row>
    <row r="26" spans="1:24" ht="30" customHeight="1">
      <c r="A26" s="11" t="s">
        <v>123</v>
      </c>
      <c r="B26" s="75">
        <f>ROUNDDOWN(SUM(B16:D25)*0.3,0)</f>
        <v>7920</v>
      </c>
      <c r="C26" s="76"/>
      <c r="D26" s="76"/>
      <c r="E26" s="14" t="s">
        <v>1</v>
      </c>
      <c r="F26" s="2" t="s">
        <v>48</v>
      </c>
      <c r="G26" s="7"/>
      <c r="H26" s="7"/>
      <c r="I26" s="7"/>
      <c r="J26" s="7"/>
      <c r="K26" s="7"/>
      <c r="L26" s="7"/>
      <c r="M26" s="7"/>
      <c r="N26" s="7"/>
      <c r="O26" s="7"/>
      <c r="P26" s="7"/>
      <c r="Q26" s="7"/>
      <c r="R26" s="7"/>
      <c r="S26" s="7"/>
      <c r="T26" s="7"/>
      <c r="U26" s="7"/>
      <c r="V26" s="7"/>
      <c r="W26" s="7"/>
      <c r="X26" s="15"/>
    </row>
    <row r="27" spans="1:24" ht="30" customHeight="1" thickBot="1">
      <c r="A27" s="12" t="s">
        <v>49</v>
      </c>
      <c r="B27" s="80">
        <f>SUM(B16:D26)</f>
        <v>34320</v>
      </c>
      <c r="C27" s="81"/>
      <c r="D27" s="81"/>
      <c r="E27" s="16" t="s">
        <v>1</v>
      </c>
      <c r="F27" s="10"/>
      <c r="G27" s="17"/>
      <c r="H27" s="17"/>
      <c r="I27" s="17"/>
      <c r="J27" s="17"/>
      <c r="K27" s="17"/>
      <c r="L27" s="17"/>
      <c r="M27" s="17"/>
      <c r="N27" s="17"/>
      <c r="O27" s="17"/>
      <c r="P27" s="17"/>
      <c r="Q27" s="17"/>
      <c r="R27" s="17"/>
      <c r="S27" s="17"/>
      <c r="T27" s="17"/>
      <c r="U27" s="17"/>
      <c r="V27" s="17"/>
      <c r="W27" s="17"/>
      <c r="X27" s="18"/>
    </row>
    <row r="29" spans="1:24" ht="49.5" customHeight="1">
      <c r="A29" s="82" t="s">
        <v>90</v>
      </c>
      <c r="B29" s="82"/>
      <c r="C29" s="82"/>
      <c r="D29" s="82"/>
      <c r="E29" s="82"/>
      <c r="F29" s="82"/>
      <c r="G29" s="82"/>
      <c r="H29" s="82"/>
      <c r="I29" s="82"/>
      <c r="J29" s="82"/>
      <c r="K29" s="82"/>
      <c r="L29" s="82"/>
      <c r="M29" s="82"/>
      <c r="N29" s="82"/>
      <c r="O29" s="82"/>
      <c r="P29" s="82"/>
      <c r="Q29" s="82"/>
      <c r="R29" s="82"/>
      <c r="S29" s="82"/>
      <c r="T29" s="82"/>
      <c r="U29" s="82"/>
      <c r="V29" s="82"/>
      <c r="W29" s="82"/>
      <c r="X29" s="82"/>
    </row>
    <row r="31" spans="1:24" ht="21" customHeight="1">
      <c r="A31" s="3" t="s">
        <v>97</v>
      </c>
    </row>
    <row r="32" spans="1:24" ht="21" customHeight="1">
      <c r="A32" s="23" t="s">
        <v>50</v>
      </c>
      <c r="B32" s="83">
        <f>B27</f>
        <v>34320</v>
      </c>
      <c r="C32" s="84"/>
      <c r="D32" s="84"/>
      <c r="E32" s="30" t="s">
        <v>1</v>
      </c>
      <c r="F32" s="31"/>
      <c r="G32" s="32"/>
      <c r="H32" s="32"/>
      <c r="I32" s="32"/>
      <c r="J32" s="32"/>
      <c r="K32" s="32"/>
      <c r="L32" s="32"/>
      <c r="M32" s="32"/>
      <c r="N32" s="32"/>
      <c r="O32" s="32"/>
      <c r="P32" s="32"/>
      <c r="Q32" s="32"/>
      <c r="R32" s="32"/>
      <c r="S32" s="32"/>
      <c r="T32" s="32"/>
      <c r="U32" s="32"/>
      <c r="V32" s="32"/>
      <c r="W32" s="32"/>
      <c r="X32" s="30"/>
    </row>
    <row r="33" spans="1:24" ht="21" customHeight="1">
      <c r="A33" s="23" t="s">
        <v>51</v>
      </c>
      <c r="B33" s="75">
        <f>ROUNDDOWN(B32*0.1,0)</f>
        <v>3432</v>
      </c>
      <c r="C33" s="76"/>
      <c r="D33" s="76"/>
      <c r="E33" s="14" t="s">
        <v>1</v>
      </c>
      <c r="F33" s="31"/>
      <c r="G33" s="32"/>
      <c r="H33" s="32"/>
      <c r="I33" s="32"/>
      <c r="J33" s="32"/>
      <c r="K33" s="32"/>
      <c r="L33" s="32"/>
      <c r="M33" s="32"/>
      <c r="N33" s="32"/>
      <c r="O33" s="32"/>
      <c r="P33" s="32"/>
      <c r="Q33" s="32"/>
      <c r="R33" s="32"/>
      <c r="S33" s="32"/>
      <c r="T33" s="32"/>
      <c r="U33" s="32"/>
      <c r="V33" s="32"/>
      <c r="W33" s="32"/>
      <c r="X33" s="30"/>
    </row>
    <row r="34" spans="1:24" ht="21" customHeight="1">
      <c r="A34" s="23" t="s">
        <v>52</v>
      </c>
      <c r="B34" s="75">
        <f>B32+B33</f>
        <v>37752</v>
      </c>
      <c r="C34" s="76"/>
      <c r="D34" s="76"/>
      <c r="E34" s="14" t="s">
        <v>1</v>
      </c>
      <c r="F34" s="31"/>
      <c r="G34" s="32"/>
      <c r="H34" s="32"/>
      <c r="I34" s="32"/>
      <c r="J34" s="32"/>
      <c r="K34" s="32"/>
      <c r="L34" s="32"/>
      <c r="M34" s="32"/>
      <c r="N34" s="32"/>
      <c r="O34" s="32"/>
      <c r="P34" s="32"/>
      <c r="Q34" s="32"/>
      <c r="R34" s="32"/>
      <c r="S34" s="32"/>
      <c r="T34" s="32"/>
      <c r="U34" s="32"/>
      <c r="V34" s="32"/>
      <c r="W34" s="32"/>
      <c r="X34" s="30"/>
    </row>
  </sheetData>
  <mergeCells count="40">
    <mergeCell ref="R1:X1"/>
    <mergeCell ref="R2:X2"/>
    <mergeCell ref="B19:D19"/>
    <mergeCell ref="H1:M1"/>
    <mergeCell ref="H2:M2"/>
    <mergeCell ref="D1:G1"/>
    <mergeCell ref="D2:G2"/>
    <mergeCell ref="N1:Q1"/>
    <mergeCell ref="N2:Q2"/>
    <mergeCell ref="A4:X4"/>
    <mergeCell ref="B8:X8"/>
    <mergeCell ref="B9:X9"/>
    <mergeCell ref="B10:X10"/>
    <mergeCell ref="F15:X15"/>
    <mergeCell ref="B12:C12"/>
    <mergeCell ref="E12:X12"/>
    <mergeCell ref="B34:D34"/>
    <mergeCell ref="U16:W16"/>
    <mergeCell ref="M16:O16"/>
    <mergeCell ref="F16:L16"/>
    <mergeCell ref="B26:D26"/>
    <mergeCell ref="B27:D27"/>
    <mergeCell ref="A29:X29"/>
    <mergeCell ref="B32:D32"/>
    <mergeCell ref="B33:D33"/>
    <mergeCell ref="B18:D18"/>
    <mergeCell ref="B20:D20"/>
    <mergeCell ref="B6:G6"/>
    <mergeCell ref="H6:X6"/>
    <mergeCell ref="B23:D23"/>
    <mergeCell ref="B24:D24"/>
    <mergeCell ref="B25:D25"/>
    <mergeCell ref="B16:D16"/>
    <mergeCell ref="B17:D17"/>
    <mergeCell ref="B21:D21"/>
    <mergeCell ref="B22:D22"/>
    <mergeCell ref="B15:E15"/>
    <mergeCell ref="B11:F11"/>
    <mergeCell ref="H11:L11"/>
    <mergeCell ref="M11:X11"/>
  </mergeCells>
  <phoneticPr fontId="2"/>
  <dataValidations count="2">
    <dataValidation type="list" allowBlank="1" showInputMessage="1" showErrorMessage="1" sqref="H1" xr:uid="{00000000-0002-0000-0200-000000000000}">
      <formula1>"新規,変更"</formula1>
    </dataValidation>
    <dataValidation type="list" allowBlank="1" showInputMessage="1" showErrorMessage="1" sqref="B6" xr:uid="{00000000-0002-0000-02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2"/>
  <sheetViews>
    <sheetView zoomScaleNormal="100" workbookViewId="0">
      <selection activeCell="B8" sqref="B8:Z8"/>
    </sheetView>
  </sheetViews>
  <sheetFormatPr defaultColWidth="5" defaultRowHeight="21" customHeight="1"/>
  <cols>
    <col min="1" max="1" width="20" style="3" bestFit="1" customWidth="1"/>
    <col min="2" max="26" width="3.25" style="3" customWidth="1"/>
    <col min="27" max="16384" width="5" style="3"/>
  </cols>
  <sheetData>
    <row r="1" spans="1:26" ht="18" customHeight="1">
      <c r="A1" s="3" t="s">
        <v>111</v>
      </c>
      <c r="F1" s="88" t="s">
        <v>106</v>
      </c>
      <c r="G1" s="88"/>
      <c r="H1" s="88"/>
      <c r="I1" s="88"/>
      <c r="J1" s="86" t="s">
        <v>43</v>
      </c>
      <c r="K1" s="86"/>
      <c r="L1" s="86"/>
      <c r="M1" s="86"/>
      <c r="N1" s="86"/>
      <c r="O1" s="86"/>
      <c r="P1" s="88" t="s">
        <v>35</v>
      </c>
      <c r="Q1" s="88"/>
      <c r="R1" s="88"/>
      <c r="S1" s="88"/>
      <c r="T1" s="85" t="s">
        <v>108</v>
      </c>
      <c r="U1" s="85"/>
      <c r="V1" s="85"/>
      <c r="W1" s="85"/>
      <c r="X1" s="85"/>
      <c r="Y1" s="85"/>
      <c r="Z1" s="85"/>
    </row>
    <row r="2" spans="1:26" ht="18" customHeight="1">
      <c r="A2" s="24"/>
      <c r="F2" s="88" t="s">
        <v>107</v>
      </c>
      <c r="G2" s="88"/>
      <c r="H2" s="88"/>
      <c r="I2" s="88"/>
      <c r="J2" s="87" t="s">
        <v>42</v>
      </c>
      <c r="K2" s="87"/>
      <c r="L2" s="87"/>
      <c r="M2" s="87"/>
      <c r="N2" s="87"/>
      <c r="O2" s="87"/>
      <c r="P2" s="88" t="s">
        <v>36</v>
      </c>
      <c r="Q2" s="88"/>
      <c r="R2" s="88"/>
      <c r="S2" s="88"/>
      <c r="T2" s="85" t="s">
        <v>112</v>
      </c>
      <c r="U2" s="85"/>
      <c r="V2" s="85"/>
      <c r="W2" s="85"/>
      <c r="X2" s="85"/>
      <c r="Y2" s="85"/>
      <c r="Z2" s="85"/>
    </row>
    <row r="3" spans="1:26" ht="34.5" customHeight="1"/>
    <row r="4" spans="1:26" ht="34.5" customHeight="1">
      <c r="A4" s="89" t="s">
        <v>37</v>
      </c>
      <c r="B4" s="89"/>
      <c r="C4" s="89"/>
      <c r="D4" s="89"/>
      <c r="E4" s="89"/>
      <c r="F4" s="89"/>
      <c r="G4" s="89"/>
      <c r="H4" s="89"/>
      <c r="I4" s="89"/>
      <c r="J4" s="89"/>
      <c r="K4" s="89"/>
      <c r="L4" s="89"/>
      <c r="M4" s="89"/>
      <c r="N4" s="89"/>
      <c r="O4" s="89"/>
      <c r="P4" s="89"/>
      <c r="Q4" s="89"/>
      <c r="R4" s="89"/>
      <c r="S4" s="89"/>
      <c r="T4" s="89"/>
      <c r="U4" s="89"/>
      <c r="V4" s="89"/>
      <c r="W4" s="89"/>
      <c r="X4" s="89"/>
      <c r="Y4" s="89"/>
      <c r="Z4" s="89"/>
    </row>
    <row r="5" spans="1:26" ht="34.5" customHeight="1" thickBot="1">
      <c r="A5" s="24"/>
      <c r="B5" s="24"/>
      <c r="C5" s="24"/>
      <c r="D5" s="24"/>
      <c r="E5" s="24"/>
      <c r="F5" s="24"/>
      <c r="G5" s="24"/>
      <c r="H5" s="24"/>
      <c r="I5" s="24"/>
      <c r="J5" s="24"/>
      <c r="K5" s="24"/>
      <c r="L5" s="24"/>
      <c r="M5" s="24"/>
      <c r="N5" s="24"/>
      <c r="O5" s="24"/>
      <c r="P5" s="24"/>
      <c r="Q5" s="24"/>
      <c r="R5" s="24"/>
      <c r="S5" s="24"/>
      <c r="T5" s="24"/>
      <c r="U5" s="24"/>
      <c r="V5" s="24"/>
      <c r="W5" s="24"/>
      <c r="X5" s="24"/>
      <c r="Y5" s="24"/>
      <c r="Z5" s="24"/>
    </row>
    <row r="6" spans="1:26" ht="27" customHeight="1" thickBot="1">
      <c r="A6" s="19" t="s">
        <v>54</v>
      </c>
      <c r="B6" s="61" t="s">
        <v>58</v>
      </c>
      <c r="C6" s="62"/>
      <c r="D6" s="62"/>
      <c r="E6" s="62"/>
      <c r="F6" s="62"/>
      <c r="G6" s="62"/>
      <c r="H6" s="62" t="s">
        <v>109</v>
      </c>
      <c r="I6" s="62"/>
      <c r="J6" s="62"/>
      <c r="K6" s="62"/>
      <c r="L6" s="62"/>
      <c r="M6" s="62"/>
      <c r="N6" s="62"/>
      <c r="O6" s="62"/>
      <c r="P6" s="62"/>
      <c r="Q6" s="62"/>
      <c r="R6" s="62"/>
      <c r="S6" s="62"/>
      <c r="T6" s="62"/>
      <c r="U6" s="62"/>
      <c r="V6" s="62"/>
      <c r="W6" s="62"/>
      <c r="X6" s="62"/>
      <c r="Y6" s="62"/>
      <c r="Z6" s="63"/>
    </row>
    <row r="7" spans="1:26" ht="21" customHeight="1" thickBot="1"/>
    <row r="8" spans="1:26" ht="42" customHeight="1">
      <c r="A8" s="13" t="s">
        <v>7</v>
      </c>
      <c r="B8" s="90"/>
      <c r="C8" s="90"/>
      <c r="D8" s="90"/>
      <c r="E8" s="90"/>
      <c r="F8" s="90"/>
      <c r="G8" s="90"/>
      <c r="H8" s="90"/>
      <c r="I8" s="90"/>
      <c r="J8" s="90"/>
      <c r="K8" s="90"/>
      <c r="L8" s="90"/>
      <c r="M8" s="90"/>
      <c r="N8" s="90"/>
      <c r="O8" s="90"/>
      <c r="P8" s="90"/>
      <c r="Q8" s="90"/>
      <c r="R8" s="90"/>
      <c r="S8" s="90"/>
      <c r="T8" s="90"/>
      <c r="U8" s="90"/>
      <c r="V8" s="90"/>
      <c r="W8" s="90"/>
      <c r="X8" s="90"/>
      <c r="Y8" s="90"/>
      <c r="Z8" s="91"/>
    </row>
    <row r="9" spans="1:26" ht="21" customHeight="1">
      <c r="A9" s="25" t="s">
        <v>38</v>
      </c>
      <c r="B9" s="86"/>
      <c r="C9" s="86"/>
      <c r="D9" s="86"/>
      <c r="E9" s="86"/>
      <c r="F9" s="86"/>
      <c r="G9" s="86"/>
      <c r="H9" s="86"/>
      <c r="I9" s="86"/>
      <c r="J9" s="86"/>
      <c r="K9" s="86"/>
      <c r="L9" s="86"/>
      <c r="M9" s="86"/>
      <c r="N9" s="86"/>
      <c r="O9" s="86"/>
      <c r="P9" s="86"/>
      <c r="Q9" s="86"/>
      <c r="R9" s="86"/>
      <c r="S9" s="86"/>
      <c r="T9" s="86"/>
      <c r="U9" s="86"/>
      <c r="V9" s="86"/>
      <c r="W9" s="86"/>
      <c r="X9" s="86"/>
      <c r="Y9" s="86"/>
      <c r="Z9" s="92"/>
    </row>
    <row r="10" spans="1:26"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1:26" ht="21" customHeight="1">
      <c r="A11" s="25" t="s">
        <v>137</v>
      </c>
      <c r="B11" s="71" t="s">
        <v>53</v>
      </c>
      <c r="C11" s="72"/>
      <c r="D11" s="72"/>
      <c r="E11" s="72"/>
      <c r="F11" s="72"/>
      <c r="G11" s="26" t="s">
        <v>26</v>
      </c>
      <c r="H11" s="72" t="s">
        <v>42</v>
      </c>
      <c r="I11" s="72"/>
      <c r="J11" s="72"/>
      <c r="K11" s="72"/>
      <c r="L11" s="72"/>
      <c r="M11" s="72"/>
      <c r="N11" s="72"/>
      <c r="O11" s="73"/>
      <c r="P11" s="73"/>
      <c r="Q11" s="73"/>
      <c r="R11" s="73"/>
      <c r="S11" s="73"/>
      <c r="T11" s="73"/>
      <c r="U11" s="73"/>
      <c r="V11" s="73"/>
      <c r="W11" s="73"/>
      <c r="X11" s="73"/>
      <c r="Y11" s="73"/>
      <c r="Z11" s="74"/>
    </row>
    <row r="12" spans="1:26" ht="21" customHeight="1" thickBot="1">
      <c r="A12" s="27" t="s">
        <v>55</v>
      </c>
      <c r="B12" s="96">
        <v>0</v>
      </c>
      <c r="C12" s="97"/>
      <c r="D12" s="28" t="s">
        <v>24</v>
      </c>
      <c r="E12" s="98" t="s">
        <v>81</v>
      </c>
      <c r="F12" s="98"/>
      <c r="G12" s="98"/>
      <c r="H12" s="98"/>
      <c r="I12" s="98"/>
      <c r="J12" s="98"/>
      <c r="K12" s="98"/>
      <c r="L12" s="98"/>
      <c r="M12" s="98"/>
      <c r="N12" s="98"/>
      <c r="O12" s="98"/>
      <c r="P12" s="98"/>
      <c r="Q12" s="98"/>
      <c r="R12" s="98"/>
      <c r="S12" s="98"/>
      <c r="T12" s="98"/>
      <c r="U12" s="98"/>
      <c r="V12" s="98"/>
      <c r="W12" s="98"/>
      <c r="X12" s="98"/>
      <c r="Y12" s="98"/>
      <c r="Z12" s="99"/>
    </row>
    <row r="14" spans="1:26" ht="21" customHeight="1" thickBot="1">
      <c r="A14" s="40" t="s">
        <v>113</v>
      </c>
    </row>
    <row r="15" spans="1:26" ht="21" customHeight="1">
      <c r="A15" s="13" t="s">
        <v>41</v>
      </c>
      <c r="B15" s="68" t="s">
        <v>46</v>
      </c>
      <c r="C15" s="69"/>
      <c r="D15" s="69"/>
      <c r="E15" s="70"/>
      <c r="F15" s="68" t="s">
        <v>45</v>
      </c>
      <c r="G15" s="69"/>
      <c r="H15" s="69"/>
      <c r="I15" s="69"/>
      <c r="J15" s="69"/>
      <c r="K15" s="69"/>
      <c r="L15" s="69"/>
      <c r="M15" s="69"/>
      <c r="N15" s="69"/>
      <c r="O15" s="69"/>
      <c r="P15" s="69"/>
      <c r="Q15" s="69"/>
      <c r="R15" s="69"/>
      <c r="S15" s="69"/>
      <c r="T15" s="69"/>
      <c r="U15" s="69"/>
      <c r="V15" s="69"/>
      <c r="W15" s="69"/>
      <c r="X15" s="69"/>
      <c r="Y15" s="69"/>
      <c r="Z15" s="95"/>
    </row>
    <row r="16" spans="1:26" ht="30" customHeight="1">
      <c r="A16" s="9" t="s">
        <v>0</v>
      </c>
      <c r="B16" s="64">
        <v>0</v>
      </c>
      <c r="C16" s="65"/>
      <c r="D16" s="65"/>
      <c r="E16" s="5" t="s">
        <v>1</v>
      </c>
      <c r="Z16" s="6"/>
    </row>
    <row r="17" spans="1:26" ht="30" customHeight="1">
      <c r="A17" s="8" t="s">
        <v>2</v>
      </c>
      <c r="B17" s="64">
        <v>0</v>
      </c>
      <c r="C17" s="65"/>
      <c r="D17" s="65"/>
      <c r="E17" s="5" t="s">
        <v>1</v>
      </c>
      <c r="Z17" s="6"/>
    </row>
    <row r="18" spans="1:26" ht="30" customHeight="1">
      <c r="A18" s="8" t="s">
        <v>115</v>
      </c>
      <c r="B18" s="64">
        <f>SUM(W18)</f>
        <v>0</v>
      </c>
      <c r="C18" s="65"/>
      <c r="D18" s="65"/>
      <c r="E18" s="5" t="s">
        <v>1</v>
      </c>
      <c r="H18" s="103"/>
      <c r="I18" s="103"/>
      <c r="J18" s="3" t="s">
        <v>5</v>
      </c>
      <c r="K18" s="104">
        <v>0.76923076923076905</v>
      </c>
      <c r="L18" s="104"/>
      <c r="M18" s="3" t="s">
        <v>5</v>
      </c>
      <c r="N18" s="55">
        <v>10</v>
      </c>
      <c r="O18" s="3" t="s">
        <v>5</v>
      </c>
      <c r="P18" s="103"/>
      <c r="Q18" s="103"/>
      <c r="R18" s="3" t="s">
        <v>124</v>
      </c>
      <c r="S18" s="3" t="s">
        <v>5</v>
      </c>
      <c r="T18" s="3">
        <v>1</v>
      </c>
      <c r="U18" s="22" t="s">
        <v>24</v>
      </c>
      <c r="V18" s="3" t="s">
        <v>6</v>
      </c>
      <c r="W18" s="65">
        <f>ROUNDDOWN(H18*K18*N18*P18*T18,0)</f>
        <v>0</v>
      </c>
      <c r="X18" s="65"/>
      <c r="Y18" s="65"/>
      <c r="Z18" s="6" t="s">
        <v>1</v>
      </c>
    </row>
    <row r="19" spans="1:26" ht="30" customHeight="1">
      <c r="A19" s="8" t="s">
        <v>116</v>
      </c>
      <c r="B19" s="64">
        <f>SUM(W19)</f>
        <v>0</v>
      </c>
      <c r="C19" s="65"/>
      <c r="D19" s="65"/>
      <c r="E19" s="5" t="s">
        <v>1</v>
      </c>
      <c r="F19" s="105"/>
      <c r="G19" s="106"/>
      <c r="H19" s="106"/>
      <c r="I19" s="103"/>
      <c r="J19" s="103"/>
      <c r="K19" s="101" t="s">
        <v>25</v>
      </c>
      <c r="L19" s="101"/>
      <c r="M19" s="3" t="s">
        <v>5</v>
      </c>
      <c r="N19" s="22">
        <v>0.8</v>
      </c>
      <c r="O19" s="3" t="s">
        <v>5</v>
      </c>
      <c r="P19" s="65">
        <v>6000</v>
      </c>
      <c r="Q19" s="65"/>
      <c r="R19" s="3" t="s">
        <v>1</v>
      </c>
      <c r="S19" s="3" t="s">
        <v>5</v>
      </c>
      <c r="T19" s="3">
        <v>1</v>
      </c>
      <c r="U19" s="22" t="s">
        <v>24</v>
      </c>
      <c r="V19" s="3" t="s">
        <v>6</v>
      </c>
      <c r="W19" s="65">
        <f>I19*N19*P19*T19</f>
        <v>0</v>
      </c>
      <c r="X19" s="65"/>
      <c r="Y19" s="65"/>
      <c r="Z19" s="6" t="s">
        <v>1</v>
      </c>
    </row>
    <row r="20" spans="1:26" ht="30" customHeight="1">
      <c r="A20" s="8" t="s">
        <v>117</v>
      </c>
      <c r="B20" s="64">
        <f>SUM(W20:Y22)</f>
        <v>0</v>
      </c>
      <c r="C20" s="65"/>
      <c r="D20" s="65"/>
      <c r="E20" s="5" t="s">
        <v>1</v>
      </c>
      <c r="F20" s="102" t="s">
        <v>131</v>
      </c>
      <c r="G20" s="101"/>
      <c r="H20" s="101"/>
      <c r="I20" s="103"/>
      <c r="J20" s="103"/>
      <c r="K20" s="101" t="s">
        <v>25</v>
      </c>
      <c r="L20" s="101"/>
      <c r="M20" s="3" t="s">
        <v>5</v>
      </c>
      <c r="N20" s="22">
        <v>0.8</v>
      </c>
      <c r="O20" s="3" t="s">
        <v>5</v>
      </c>
      <c r="P20" s="65">
        <v>1000</v>
      </c>
      <c r="Q20" s="65"/>
      <c r="R20" s="3" t="s">
        <v>1</v>
      </c>
      <c r="S20" s="3" t="s">
        <v>5</v>
      </c>
      <c r="T20" s="3">
        <v>1</v>
      </c>
      <c r="U20" s="22" t="s">
        <v>24</v>
      </c>
      <c r="V20" s="3" t="s">
        <v>6</v>
      </c>
      <c r="W20" s="65">
        <f>I20*N20*P20*T20</f>
        <v>0</v>
      </c>
      <c r="X20" s="65"/>
      <c r="Y20" s="65"/>
      <c r="Z20" s="6" t="s">
        <v>1</v>
      </c>
    </row>
    <row r="21" spans="1:26" ht="30" customHeight="1">
      <c r="A21" s="8"/>
      <c r="B21" s="64"/>
      <c r="C21" s="65"/>
      <c r="D21" s="65"/>
      <c r="E21" s="5"/>
      <c r="F21" s="102" t="s">
        <v>60</v>
      </c>
      <c r="G21" s="101"/>
      <c r="H21" s="101"/>
      <c r="I21" s="103"/>
      <c r="J21" s="103"/>
      <c r="K21" s="101" t="s">
        <v>25</v>
      </c>
      <c r="L21" s="101"/>
      <c r="M21" s="3" t="s">
        <v>5</v>
      </c>
      <c r="N21" s="22">
        <v>0.8</v>
      </c>
      <c r="O21" s="3" t="s">
        <v>5</v>
      </c>
      <c r="P21" s="65">
        <v>1000</v>
      </c>
      <c r="Q21" s="65"/>
      <c r="R21" s="3" t="s">
        <v>1</v>
      </c>
      <c r="S21" s="3" t="s">
        <v>5</v>
      </c>
      <c r="T21" s="3">
        <v>1</v>
      </c>
      <c r="U21" s="22" t="s">
        <v>24</v>
      </c>
      <c r="V21" s="3" t="s">
        <v>6</v>
      </c>
      <c r="W21" s="65">
        <f>I21*N21*P21*T21</f>
        <v>0</v>
      </c>
      <c r="X21" s="65"/>
      <c r="Y21" s="65"/>
      <c r="Z21" s="6" t="s">
        <v>1</v>
      </c>
    </row>
    <row r="22" spans="1:26" ht="30" customHeight="1">
      <c r="A22" s="8"/>
      <c r="B22" s="64"/>
      <c r="C22" s="65"/>
      <c r="D22" s="65"/>
      <c r="E22" s="5"/>
      <c r="F22" s="102" t="s">
        <v>61</v>
      </c>
      <c r="G22" s="101"/>
      <c r="H22" s="101"/>
      <c r="I22" s="103"/>
      <c r="J22" s="103"/>
      <c r="K22" s="101" t="s">
        <v>25</v>
      </c>
      <c r="L22" s="101"/>
      <c r="M22" s="3" t="s">
        <v>5</v>
      </c>
      <c r="N22" s="22">
        <v>0.8</v>
      </c>
      <c r="O22" s="3" t="s">
        <v>5</v>
      </c>
      <c r="P22" s="65">
        <v>1000</v>
      </c>
      <c r="Q22" s="65"/>
      <c r="R22" s="3" t="s">
        <v>1</v>
      </c>
      <c r="S22" s="3" t="s">
        <v>5</v>
      </c>
      <c r="T22" s="3">
        <v>1</v>
      </c>
      <c r="U22" s="22" t="s">
        <v>24</v>
      </c>
      <c r="V22" s="3" t="s">
        <v>6</v>
      </c>
      <c r="W22" s="65">
        <f>I22*N22*P22*T22</f>
        <v>0</v>
      </c>
      <c r="X22" s="65"/>
      <c r="Y22" s="65"/>
      <c r="Z22" s="6" t="s">
        <v>1</v>
      </c>
    </row>
    <row r="23" spans="1:26" ht="30" customHeight="1">
      <c r="A23" s="8" t="s">
        <v>118</v>
      </c>
      <c r="B23" s="64">
        <v>0</v>
      </c>
      <c r="C23" s="65"/>
      <c r="D23" s="65"/>
      <c r="E23" s="5" t="s">
        <v>1</v>
      </c>
      <c r="Z23" s="6"/>
    </row>
    <row r="24" spans="1:26" ht="30" customHeight="1">
      <c r="A24" s="8" t="s">
        <v>119</v>
      </c>
      <c r="B24" s="64">
        <f>SUM(W24)</f>
        <v>0</v>
      </c>
      <c r="C24" s="65"/>
      <c r="D24" s="65"/>
      <c r="E24" s="5" t="s">
        <v>1</v>
      </c>
      <c r="F24" s="105"/>
      <c r="G24" s="106"/>
      <c r="H24" s="106"/>
      <c r="I24" s="106"/>
      <c r="J24" s="106"/>
      <c r="K24" s="103"/>
      <c r="L24" s="103"/>
      <c r="M24" s="101" t="s">
        <v>25</v>
      </c>
      <c r="N24" s="101"/>
      <c r="O24" s="3" t="s">
        <v>5</v>
      </c>
      <c r="P24" s="100">
        <v>3800</v>
      </c>
      <c r="Q24" s="100"/>
      <c r="R24" s="3" t="s">
        <v>1</v>
      </c>
      <c r="S24" s="3" t="s">
        <v>5</v>
      </c>
      <c r="T24" s="3">
        <v>1</v>
      </c>
      <c r="U24" s="22" t="s">
        <v>24</v>
      </c>
      <c r="V24" s="3" t="s">
        <v>6</v>
      </c>
      <c r="W24" s="65">
        <f>K24*P24*T24</f>
        <v>0</v>
      </c>
      <c r="X24" s="65"/>
      <c r="Y24" s="65"/>
      <c r="Z24" s="6" t="s">
        <v>1</v>
      </c>
    </row>
    <row r="25" spans="1:26" ht="30" customHeight="1">
      <c r="A25" s="8" t="s">
        <v>120</v>
      </c>
      <c r="B25" s="64">
        <v>0</v>
      </c>
      <c r="C25" s="65"/>
      <c r="D25" s="65"/>
      <c r="E25" s="5" t="s">
        <v>1</v>
      </c>
      <c r="Z25" s="6"/>
    </row>
    <row r="26" spans="1:26" ht="30" customHeight="1">
      <c r="A26" s="8" t="s">
        <v>121</v>
      </c>
      <c r="B26" s="64">
        <v>0</v>
      </c>
      <c r="C26" s="65"/>
      <c r="D26" s="65"/>
      <c r="E26" s="5" t="s">
        <v>1</v>
      </c>
      <c r="Z26" s="6"/>
    </row>
    <row r="27" spans="1:26" ht="30" customHeight="1">
      <c r="A27" s="8" t="s">
        <v>122</v>
      </c>
      <c r="B27" s="66">
        <f>ROUNDDOWN(SUM(B16:D26)*0.1,0)</f>
        <v>0</v>
      </c>
      <c r="C27" s="67"/>
      <c r="D27" s="67"/>
      <c r="E27" s="5" t="s">
        <v>1</v>
      </c>
      <c r="F27" s="1" t="s">
        <v>47</v>
      </c>
      <c r="Z27" s="6"/>
    </row>
    <row r="28" spans="1:26" ht="30" customHeight="1">
      <c r="A28" s="11" t="s">
        <v>123</v>
      </c>
      <c r="B28" s="75">
        <f>ROUNDDOWN(SUM(B16:D27)*0.3,0)</f>
        <v>0</v>
      </c>
      <c r="C28" s="76"/>
      <c r="D28" s="76"/>
      <c r="E28" s="14" t="s">
        <v>1</v>
      </c>
      <c r="F28" s="2" t="s">
        <v>48</v>
      </c>
      <c r="G28" s="7"/>
      <c r="H28" s="7"/>
      <c r="I28" s="7"/>
      <c r="J28" s="7"/>
      <c r="K28" s="7"/>
      <c r="L28" s="7"/>
      <c r="M28" s="7"/>
      <c r="N28" s="7"/>
      <c r="O28" s="7"/>
      <c r="P28" s="7"/>
      <c r="Q28" s="7"/>
      <c r="R28" s="7"/>
      <c r="S28" s="7"/>
      <c r="T28" s="7"/>
      <c r="U28" s="7"/>
      <c r="V28" s="7"/>
      <c r="W28" s="7"/>
      <c r="X28" s="7"/>
      <c r="Y28" s="7"/>
      <c r="Z28" s="15"/>
    </row>
    <row r="29" spans="1:26" ht="30" customHeight="1" thickBot="1">
      <c r="A29" s="12" t="s">
        <v>49</v>
      </c>
      <c r="B29" s="80">
        <f>SUM(B16:D28)</f>
        <v>0</v>
      </c>
      <c r="C29" s="81"/>
      <c r="D29" s="81"/>
      <c r="E29" s="16" t="s">
        <v>1</v>
      </c>
      <c r="F29" s="10"/>
      <c r="G29" s="17"/>
      <c r="H29" s="17"/>
      <c r="I29" s="17"/>
      <c r="J29" s="17"/>
      <c r="K29" s="17"/>
      <c r="L29" s="17"/>
      <c r="M29" s="17"/>
      <c r="N29" s="17"/>
      <c r="O29" s="17"/>
      <c r="P29" s="17"/>
      <c r="Q29" s="17"/>
      <c r="R29" s="17"/>
      <c r="S29" s="17"/>
      <c r="T29" s="17"/>
      <c r="U29" s="17"/>
      <c r="V29" s="17"/>
      <c r="W29" s="17"/>
      <c r="X29" s="17"/>
      <c r="Y29" s="17"/>
      <c r="Z29" s="18"/>
    </row>
    <row r="31" spans="1:26" ht="21" customHeight="1">
      <c r="A31" s="82" t="s">
        <v>79</v>
      </c>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ht="21" customHeight="1">
      <c r="A32" s="82" t="s">
        <v>67</v>
      </c>
      <c r="B32" s="82"/>
      <c r="C32" s="82"/>
      <c r="D32" s="82"/>
      <c r="E32" s="82"/>
      <c r="F32" s="82"/>
      <c r="G32" s="82"/>
      <c r="H32" s="82"/>
      <c r="I32" s="82"/>
      <c r="J32" s="82"/>
      <c r="K32" s="82"/>
      <c r="L32" s="82"/>
      <c r="M32" s="82"/>
      <c r="N32" s="82"/>
      <c r="O32" s="82"/>
      <c r="P32" s="82"/>
      <c r="Q32" s="82"/>
      <c r="R32" s="82"/>
      <c r="S32" s="82"/>
      <c r="T32" s="82"/>
      <c r="U32" s="82"/>
      <c r="V32" s="82"/>
      <c r="W32" s="82"/>
      <c r="X32" s="82"/>
      <c r="Y32" s="82"/>
      <c r="Z32" s="82"/>
    </row>
  </sheetData>
  <mergeCells count="66">
    <mergeCell ref="F24:J24"/>
    <mergeCell ref="K24:L24"/>
    <mergeCell ref="B15:E15"/>
    <mergeCell ref="F15:Z15"/>
    <mergeCell ref="B20:D20"/>
    <mergeCell ref="B23:D23"/>
    <mergeCell ref="K20:L20"/>
    <mergeCell ref="I21:J21"/>
    <mergeCell ref="K21:L21"/>
    <mergeCell ref="I22:J22"/>
    <mergeCell ref="K22:L22"/>
    <mergeCell ref="A4:Z4"/>
    <mergeCell ref="B8:Z8"/>
    <mergeCell ref="B9:Z9"/>
    <mergeCell ref="B10:Z10"/>
    <mergeCell ref="F19:H19"/>
    <mergeCell ref="B12:C12"/>
    <mergeCell ref="E12:Z12"/>
    <mergeCell ref="B6:G6"/>
    <mergeCell ref="H6:Z6"/>
    <mergeCell ref="B18:D18"/>
    <mergeCell ref="B16:D16"/>
    <mergeCell ref="B17:D17"/>
    <mergeCell ref="B11:F11"/>
    <mergeCell ref="H11:N11"/>
    <mergeCell ref="O11:Z11"/>
    <mergeCell ref="A32:Z32"/>
    <mergeCell ref="B29:D29"/>
    <mergeCell ref="A31:Z31"/>
    <mergeCell ref="I19:J19"/>
    <mergeCell ref="W18:Y18"/>
    <mergeCell ref="P18:Q18"/>
    <mergeCell ref="W19:Y19"/>
    <mergeCell ref="P19:Q19"/>
    <mergeCell ref="B28:D28"/>
    <mergeCell ref="K18:L18"/>
    <mergeCell ref="H18:I18"/>
    <mergeCell ref="K19:L19"/>
    <mergeCell ref="B25:D25"/>
    <mergeCell ref="B24:D24"/>
    <mergeCell ref="B26:D26"/>
    <mergeCell ref="B19:D19"/>
    <mergeCell ref="B27:D27"/>
    <mergeCell ref="W20:Y20"/>
    <mergeCell ref="W21:Y21"/>
    <mergeCell ref="W22:Y22"/>
    <mergeCell ref="W24:Y24"/>
    <mergeCell ref="P24:Q24"/>
    <mergeCell ref="P21:Q21"/>
    <mergeCell ref="P20:Q20"/>
    <mergeCell ref="P22:Q22"/>
    <mergeCell ref="M24:N24"/>
    <mergeCell ref="B21:D21"/>
    <mergeCell ref="B22:D22"/>
    <mergeCell ref="F22:H22"/>
    <mergeCell ref="F20:H20"/>
    <mergeCell ref="F21:H21"/>
    <mergeCell ref="I20:J20"/>
    <mergeCell ref="P1:S1"/>
    <mergeCell ref="T1:Z1"/>
    <mergeCell ref="P2:S2"/>
    <mergeCell ref="T2:Z2"/>
    <mergeCell ref="F1:I1"/>
    <mergeCell ref="J1:O1"/>
    <mergeCell ref="F2:I2"/>
    <mergeCell ref="J2:O2"/>
  </mergeCells>
  <phoneticPr fontId="2"/>
  <dataValidations count="2">
    <dataValidation type="list" allowBlank="1" showInputMessage="1" showErrorMessage="1" sqref="J1" xr:uid="{DD4E20C8-B158-46EC-85D8-F5C6D1B4B88A}">
      <formula1>"新規,変更"</formula1>
    </dataValidation>
    <dataValidation type="list" allowBlank="1" showInputMessage="1" showErrorMessage="1" sqref="B6" xr:uid="{00000000-0002-0000-03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87"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6"/>
  <sheetViews>
    <sheetView workbookViewId="0">
      <selection activeCell="J12" sqref="J12"/>
    </sheetView>
  </sheetViews>
  <sheetFormatPr defaultRowHeight="13.5"/>
  <cols>
    <col min="1" max="1" width="16.25" style="3" customWidth="1"/>
    <col min="2" max="7" width="13.75" style="3" customWidth="1"/>
    <col min="8" max="16384" width="9" style="3"/>
  </cols>
  <sheetData>
    <row r="1" spans="1:7" ht="18" customHeight="1">
      <c r="A1" s="3" t="s">
        <v>114</v>
      </c>
      <c r="B1" s="23" t="s">
        <v>40</v>
      </c>
      <c r="C1" s="120" t="s">
        <v>72</v>
      </c>
      <c r="D1" s="121"/>
      <c r="E1" s="23" t="s">
        <v>35</v>
      </c>
      <c r="F1" s="118" t="s">
        <v>108</v>
      </c>
      <c r="G1" s="119"/>
    </row>
    <row r="2" spans="1:7" ht="18" customHeight="1">
      <c r="A2" s="24"/>
      <c r="B2" s="23" t="s">
        <v>56</v>
      </c>
      <c r="C2" s="120" t="s">
        <v>42</v>
      </c>
      <c r="D2" s="121"/>
      <c r="E2" s="23" t="s">
        <v>36</v>
      </c>
      <c r="F2" s="118" t="s">
        <v>112</v>
      </c>
      <c r="G2" s="119"/>
    </row>
    <row r="3" spans="1:7" ht="24" customHeight="1"/>
    <row r="4" spans="1:7" ht="24" customHeight="1">
      <c r="A4" s="3" t="s">
        <v>73</v>
      </c>
    </row>
    <row r="5" spans="1:7" ht="36" customHeight="1">
      <c r="A5" s="88" t="s">
        <v>85</v>
      </c>
      <c r="B5" s="88"/>
      <c r="C5" s="113">
        <v>0</v>
      </c>
      <c r="D5" s="114"/>
      <c r="E5" s="88" t="s">
        <v>87</v>
      </c>
      <c r="F5" s="88"/>
      <c r="G5" s="39">
        <v>0</v>
      </c>
    </row>
    <row r="6" spans="1:7" ht="24" customHeight="1"/>
    <row r="7" spans="1:7" ht="24" customHeight="1">
      <c r="A7" s="88" t="s">
        <v>41</v>
      </c>
      <c r="B7" s="88"/>
      <c r="C7" s="88" t="s">
        <v>74</v>
      </c>
      <c r="D7" s="88"/>
      <c r="E7" s="115" t="s">
        <v>82</v>
      </c>
      <c r="F7" s="88" t="s">
        <v>98</v>
      </c>
      <c r="G7" s="88"/>
    </row>
    <row r="8" spans="1:7" ht="36" customHeight="1" thickBot="1">
      <c r="A8" s="107"/>
      <c r="B8" s="107"/>
      <c r="C8" s="107"/>
      <c r="D8" s="107"/>
      <c r="E8" s="117"/>
      <c r="F8" s="35" t="s">
        <v>99</v>
      </c>
      <c r="G8" s="35" t="s">
        <v>76</v>
      </c>
    </row>
    <row r="9" spans="1:7" ht="36" customHeight="1" thickTop="1">
      <c r="A9" s="112" t="s">
        <v>134</v>
      </c>
      <c r="B9" s="112"/>
      <c r="C9" s="110" t="s">
        <v>86</v>
      </c>
      <c r="D9" s="111"/>
      <c r="E9" s="36">
        <f>ROUND(C5*0.3,0)*G5</f>
        <v>0</v>
      </c>
      <c r="F9" s="36">
        <f>ROUNDDOWN(E9*0.1,0)</f>
        <v>0</v>
      </c>
      <c r="G9" s="36">
        <f>SUM(E9:F9)</f>
        <v>0</v>
      </c>
    </row>
    <row r="10" spans="1:7" ht="36" customHeight="1">
      <c r="A10" s="115" t="s">
        <v>132</v>
      </c>
      <c r="B10" s="88"/>
      <c r="C10" s="108" t="s">
        <v>75</v>
      </c>
      <c r="D10" s="109"/>
      <c r="E10" s="37">
        <f>C5-ROUND(C5*0.3,0)</f>
        <v>0</v>
      </c>
      <c r="F10" s="37">
        <f>ROUNDDOWN(E10*0.1,0)</f>
        <v>0</v>
      </c>
      <c r="G10" s="37">
        <f>SUM(E10:F10)</f>
        <v>0</v>
      </c>
    </row>
    <row r="11" spans="1:7" ht="24" customHeight="1"/>
    <row r="12" spans="1:7" ht="24" customHeight="1">
      <c r="A12" s="3" t="s">
        <v>77</v>
      </c>
    </row>
    <row r="13" spans="1:7" ht="36" customHeight="1">
      <c r="A13" s="88" t="s">
        <v>85</v>
      </c>
      <c r="B13" s="88"/>
      <c r="C13" s="113">
        <v>0</v>
      </c>
      <c r="D13" s="114"/>
    </row>
    <row r="14" spans="1:7" ht="24" customHeight="1"/>
    <row r="15" spans="1:7" ht="24" customHeight="1">
      <c r="A15" s="88" t="s">
        <v>41</v>
      </c>
      <c r="B15" s="88"/>
      <c r="C15" s="88" t="s">
        <v>74</v>
      </c>
      <c r="D15" s="88"/>
      <c r="E15" s="115" t="s">
        <v>82</v>
      </c>
      <c r="F15" s="88" t="s">
        <v>98</v>
      </c>
      <c r="G15" s="88"/>
    </row>
    <row r="16" spans="1:7" ht="36" customHeight="1" thickBot="1">
      <c r="A16" s="107"/>
      <c r="B16" s="107"/>
      <c r="C16" s="107"/>
      <c r="D16" s="107"/>
      <c r="E16" s="117"/>
      <c r="F16" s="35" t="s">
        <v>99</v>
      </c>
      <c r="G16" s="35" t="s">
        <v>76</v>
      </c>
    </row>
    <row r="17" spans="1:7" ht="36" customHeight="1" thickTop="1">
      <c r="A17" s="112" t="s">
        <v>134</v>
      </c>
      <c r="B17" s="112"/>
      <c r="C17" s="110" t="s">
        <v>78</v>
      </c>
      <c r="D17" s="111"/>
      <c r="E17" s="36">
        <f>ROUND(C13*0.3,0)</f>
        <v>0</v>
      </c>
      <c r="F17" s="36">
        <f>ROUNDDOWN(E17*0.1,0)</f>
        <v>0</v>
      </c>
      <c r="G17" s="36">
        <f>SUM(E17:F17)</f>
        <v>0</v>
      </c>
    </row>
    <row r="18" spans="1:7" ht="36" customHeight="1">
      <c r="A18" s="38" t="s">
        <v>83</v>
      </c>
      <c r="B18" s="38" t="s">
        <v>133</v>
      </c>
      <c r="C18" s="108" t="s">
        <v>75</v>
      </c>
      <c r="D18" s="109"/>
      <c r="E18" s="37">
        <f>C13-ROUND(C13*0.3,0)</f>
        <v>0</v>
      </c>
      <c r="F18" s="37">
        <f>ROUNDDOWN(E18*0.1,0)</f>
        <v>0</v>
      </c>
      <c r="G18" s="37">
        <f>SUM(E18:F18)</f>
        <v>0</v>
      </c>
    </row>
    <row r="19" spans="1:7" ht="36" customHeight="1">
      <c r="A19" s="38" t="s">
        <v>84</v>
      </c>
      <c r="B19" s="38" t="s">
        <v>133</v>
      </c>
      <c r="C19" s="108" t="s">
        <v>80</v>
      </c>
      <c r="D19" s="109"/>
      <c r="E19" s="37">
        <f>C13</f>
        <v>0</v>
      </c>
      <c r="F19" s="37">
        <f>ROUNDDOWN(E19*0.1,0)</f>
        <v>0</v>
      </c>
      <c r="G19" s="37">
        <f>SUM(E19:F19)</f>
        <v>0</v>
      </c>
    </row>
    <row r="20" spans="1:7" ht="24" customHeight="1"/>
    <row r="21" spans="1:7" ht="49.5" customHeight="1">
      <c r="A21" s="116" t="s">
        <v>91</v>
      </c>
      <c r="B21" s="116"/>
      <c r="C21" s="116"/>
      <c r="D21" s="116"/>
      <c r="E21" s="116"/>
      <c r="F21" s="116"/>
      <c r="G21" s="116"/>
    </row>
    <row r="23" spans="1:7" ht="13.5" customHeight="1"/>
    <row r="26" spans="1:7" ht="13.5" customHeight="1"/>
  </sheetData>
  <mergeCells count="26">
    <mergeCell ref="F1:G1"/>
    <mergeCell ref="F2:G2"/>
    <mergeCell ref="C1:D1"/>
    <mergeCell ref="C2:D2"/>
    <mergeCell ref="E7:E8"/>
    <mergeCell ref="C7:D8"/>
    <mergeCell ref="E5:F5"/>
    <mergeCell ref="F7:G7"/>
    <mergeCell ref="A21:G21"/>
    <mergeCell ref="A13:B13"/>
    <mergeCell ref="C13:D13"/>
    <mergeCell ref="A15:B16"/>
    <mergeCell ref="C15:D16"/>
    <mergeCell ref="E15:E16"/>
    <mergeCell ref="F15:G15"/>
    <mergeCell ref="A7:B8"/>
    <mergeCell ref="C19:D19"/>
    <mergeCell ref="C18:D18"/>
    <mergeCell ref="C17:D17"/>
    <mergeCell ref="A5:B5"/>
    <mergeCell ref="A9:B9"/>
    <mergeCell ref="C5:D5"/>
    <mergeCell ref="A10:B10"/>
    <mergeCell ref="C9:D9"/>
    <mergeCell ref="C10:D10"/>
    <mergeCell ref="A17:B17"/>
  </mergeCells>
  <phoneticPr fontId="2"/>
  <dataValidations count="1">
    <dataValidation type="list" allowBlank="1" showInputMessage="1" showErrorMessage="1" sqref="C1" xr:uid="{AF8BBEB9-BE77-4F36-9ADF-F4871FB2576E}">
      <formula1>"新規,変更"</formula1>
    </dataValidation>
  </dataValidations>
  <printOptions horizontalCentered="1"/>
  <pageMargins left="0.70866141732283472" right="0.70866141732283472" top="0.55118110236220474" bottom="0.55118110236220474" header="0.31496062992125984" footer="0.31496062992125984"/>
  <pageSetup paperSize="9" scale="8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35"/>
  <sheetViews>
    <sheetView zoomScaleNormal="100" workbookViewId="0">
      <selection activeCell="B8" sqref="B8:Z8"/>
    </sheetView>
  </sheetViews>
  <sheetFormatPr defaultColWidth="5" defaultRowHeight="21" customHeight="1"/>
  <cols>
    <col min="1" max="1" width="20" style="3" bestFit="1" customWidth="1"/>
    <col min="2" max="26" width="3.25" style="3" customWidth="1"/>
    <col min="27" max="16384" width="5" style="3"/>
  </cols>
  <sheetData>
    <row r="1" spans="1:26" ht="18" customHeight="1">
      <c r="A1" s="3" t="s">
        <v>111</v>
      </c>
      <c r="F1" s="88" t="s">
        <v>106</v>
      </c>
      <c r="G1" s="88"/>
      <c r="H1" s="88"/>
      <c r="I1" s="88"/>
      <c r="J1" s="86" t="s">
        <v>43</v>
      </c>
      <c r="K1" s="86"/>
      <c r="L1" s="86"/>
      <c r="M1" s="86"/>
      <c r="N1" s="86"/>
      <c r="O1" s="86"/>
      <c r="P1" s="88" t="s">
        <v>35</v>
      </c>
      <c r="Q1" s="88"/>
      <c r="R1" s="88"/>
      <c r="S1" s="88"/>
      <c r="T1" s="85" t="s">
        <v>108</v>
      </c>
      <c r="U1" s="85"/>
      <c r="V1" s="85"/>
      <c r="W1" s="85"/>
      <c r="X1" s="85"/>
      <c r="Y1" s="85"/>
      <c r="Z1" s="85"/>
    </row>
    <row r="2" spans="1:26" ht="18" customHeight="1">
      <c r="A2" s="24"/>
      <c r="F2" s="88" t="s">
        <v>107</v>
      </c>
      <c r="G2" s="88"/>
      <c r="H2" s="88"/>
      <c r="I2" s="88"/>
      <c r="J2" s="87" t="s">
        <v>42</v>
      </c>
      <c r="K2" s="87"/>
      <c r="L2" s="87"/>
      <c r="M2" s="87"/>
      <c r="N2" s="87"/>
      <c r="O2" s="87"/>
      <c r="P2" s="88" t="s">
        <v>36</v>
      </c>
      <c r="Q2" s="88"/>
      <c r="R2" s="88"/>
      <c r="S2" s="88"/>
      <c r="T2" s="85" t="s">
        <v>112</v>
      </c>
      <c r="U2" s="85"/>
      <c r="V2" s="85"/>
      <c r="W2" s="85"/>
      <c r="X2" s="85"/>
      <c r="Y2" s="85"/>
      <c r="Z2" s="85"/>
    </row>
    <row r="3" spans="1:26" ht="34.5" customHeight="1"/>
    <row r="4" spans="1:26" ht="34.5" customHeight="1">
      <c r="A4" s="89" t="s">
        <v>37</v>
      </c>
      <c r="B4" s="89"/>
      <c r="C4" s="89"/>
      <c r="D4" s="89"/>
      <c r="E4" s="89"/>
      <c r="F4" s="89"/>
      <c r="G4" s="89"/>
      <c r="H4" s="89"/>
      <c r="I4" s="89"/>
      <c r="J4" s="89"/>
      <c r="K4" s="89"/>
      <c r="L4" s="89"/>
      <c r="M4" s="89"/>
      <c r="N4" s="89"/>
      <c r="O4" s="89"/>
      <c r="P4" s="89"/>
      <c r="Q4" s="89"/>
      <c r="R4" s="89"/>
      <c r="S4" s="89"/>
      <c r="T4" s="89"/>
      <c r="U4" s="89"/>
      <c r="V4" s="89"/>
      <c r="W4" s="89"/>
      <c r="X4" s="89"/>
      <c r="Y4" s="89"/>
      <c r="Z4" s="89"/>
    </row>
    <row r="5" spans="1:26" ht="34.5" customHeight="1" thickBot="1">
      <c r="A5" s="24"/>
      <c r="B5" s="24"/>
      <c r="C5" s="24"/>
      <c r="D5" s="24"/>
      <c r="E5" s="24"/>
      <c r="F5" s="24"/>
      <c r="G5" s="24"/>
      <c r="H5" s="24"/>
      <c r="I5" s="24"/>
      <c r="J5" s="24"/>
      <c r="K5" s="24"/>
      <c r="L5" s="24"/>
      <c r="M5" s="24"/>
      <c r="N5" s="24"/>
      <c r="O5" s="24"/>
      <c r="P5" s="24"/>
      <c r="Q5" s="24"/>
      <c r="R5" s="24"/>
      <c r="S5" s="24"/>
      <c r="T5" s="24"/>
      <c r="U5" s="24"/>
      <c r="V5" s="24"/>
      <c r="W5" s="24"/>
      <c r="X5" s="24"/>
      <c r="Y5" s="24"/>
      <c r="Z5" s="24"/>
    </row>
    <row r="6" spans="1:26" ht="27" customHeight="1" thickBot="1">
      <c r="A6" s="19" t="s">
        <v>54</v>
      </c>
      <c r="B6" s="61" t="s">
        <v>68</v>
      </c>
      <c r="C6" s="62"/>
      <c r="D6" s="62"/>
      <c r="E6" s="62"/>
      <c r="F6" s="62"/>
      <c r="G6" s="62"/>
      <c r="H6" s="62" t="s">
        <v>110</v>
      </c>
      <c r="I6" s="62"/>
      <c r="J6" s="62"/>
      <c r="K6" s="62"/>
      <c r="L6" s="62"/>
      <c r="M6" s="62"/>
      <c r="N6" s="62"/>
      <c r="O6" s="62"/>
      <c r="P6" s="62"/>
      <c r="Q6" s="62"/>
      <c r="R6" s="62"/>
      <c r="S6" s="62"/>
      <c r="T6" s="62"/>
      <c r="U6" s="62"/>
      <c r="V6" s="62"/>
      <c r="W6" s="62"/>
      <c r="X6" s="62"/>
      <c r="Y6" s="62"/>
      <c r="Z6" s="63"/>
    </row>
    <row r="7" spans="1:26" ht="21" customHeight="1" thickBot="1"/>
    <row r="8" spans="1:26" ht="42" customHeight="1">
      <c r="A8" s="13" t="s">
        <v>7</v>
      </c>
      <c r="B8" s="90"/>
      <c r="C8" s="90"/>
      <c r="D8" s="90"/>
      <c r="E8" s="90"/>
      <c r="F8" s="90"/>
      <c r="G8" s="90"/>
      <c r="H8" s="90"/>
      <c r="I8" s="90"/>
      <c r="J8" s="90"/>
      <c r="K8" s="90"/>
      <c r="L8" s="90"/>
      <c r="M8" s="90"/>
      <c r="N8" s="90"/>
      <c r="O8" s="90"/>
      <c r="P8" s="90"/>
      <c r="Q8" s="90"/>
      <c r="R8" s="90"/>
      <c r="S8" s="90"/>
      <c r="T8" s="90"/>
      <c r="U8" s="90"/>
      <c r="V8" s="90"/>
      <c r="W8" s="90"/>
      <c r="X8" s="90"/>
      <c r="Y8" s="90"/>
      <c r="Z8" s="91"/>
    </row>
    <row r="9" spans="1:26" ht="21" customHeight="1">
      <c r="A9" s="25" t="s">
        <v>38</v>
      </c>
      <c r="B9" s="86"/>
      <c r="C9" s="86"/>
      <c r="D9" s="86"/>
      <c r="E9" s="86"/>
      <c r="F9" s="86"/>
      <c r="G9" s="86"/>
      <c r="H9" s="86"/>
      <c r="I9" s="86"/>
      <c r="J9" s="86"/>
      <c r="K9" s="86"/>
      <c r="L9" s="86"/>
      <c r="M9" s="86"/>
      <c r="N9" s="86"/>
      <c r="O9" s="86"/>
      <c r="P9" s="86"/>
      <c r="Q9" s="86"/>
      <c r="R9" s="86"/>
      <c r="S9" s="86"/>
      <c r="T9" s="86"/>
      <c r="U9" s="86"/>
      <c r="V9" s="86"/>
      <c r="W9" s="86"/>
      <c r="X9" s="86"/>
      <c r="Y9" s="86"/>
      <c r="Z9" s="92"/>
    </row>
    <row r="10" spans="1:26"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1:26" ht="21" customHeight="1" thickBot="1">
      <c r="A11" s="27" t="s">
        <v>137</v>
      </c>
      <c r="B11" s="122" t="s">
        <v>53</v>
      </c>
      <c r="C11" s="123"/>
      <c r="D11" s="123"/>
      <c r="E11" s="123"/>
      <c r="F11" s="123"/>
      <c r="G11" s="29" t="s">
        <v>26</v>
      </c>
      <c r="H11" s="123" t="s">
        <v>42</v>
      </c>
      <c r="I11" s="123"/>
      <c r="J11" s="123"/>
      <c r="K11" s="123"/>
      <c r="L11" s="123"/>
      <c r="M11" s="123"/>
      <c r="N11" s="123"/>
      <c r="O11" s="124"/>
      <c r="P11" s="124"/>
      <c r="Q11" s="124"/>
      <c r="R11" s="124"/>
      <c r="S11" s="124"/>
      <c r="T11" s="124"/>
      <c r="U11" s="124"/>
      <c r="V11" s="124"/>
      <c r="W11" s="124"/>
      <c r="X11" s="124"/>
      <c r="Y11" s="124"/>
      <c r="Z11" s="125"/>
    </row>
    <row r="13" spans="1:26" ht="21" customHeight="1" thickBot="1">
      <c r="A13" s="40" t="s">
        <v>113</v>
      </c>
    </row>
    <row r="14" spans="1:26" ht="21" customHeight="1">
      <c r="A14" s="13" t="s">
        <v>41</v>
      </c>
      <c r="B14" s="68" t="s">
        <v>46</v>
      </c>
      <c r="C14" s="69"/>
      <c r="D14" s="69"/>
      <c r="E14" s="70"/>
      <c r="F14" s="68" t="s">
        <v>45</v>
      </c>
      <c r="G14" s="69"/>
      <c r="H14" s="69"/>
      <c r="I14" s="69"/>
      <c r="J14" s="69"/>
      <c r="K14" s="69"/>
      <c r="L14" s="69"/>
      <c r="M14" s="69"/>
      <c r="N14" s="69"/>
      <c r="O14" s="69"/>
      <c r="P14" s="69"/>
      <c r="Q14" s="69"/>
      <c r="R14" s="69"/>
      <c r="S14" s="69"/>
      <c r="T14" s="69"/>
      <c r="U14" s="69"/>
      <c r="V14" s="69"/>
      <c r="W14" s="69"/>
      <c r="X14" s="69"/>
      <c r="Y14" s="69"/>
      <c r="Z14" s="95"/>
    </row>
    <row r="15" spans="1:26" ht="30" customHeight="1">
      <c r="A15" s="9" t="s">
        <v>0</v>
      </c>
      <c r="B15" s="64">
        <v>0</v>
      </c>
      <c r="C15" s="65"/>
      <c r="D15" s="65"/>
      <c r="E15" s="5" t="s">
        <v>1</v>
      </c>
      <c r="Z15" s="6"/>
    </row>
    <row r="16" spans="1:26" ht="30" customHeight="1">
      <c r="A16" s="8" t="s">
        <v>2</v>
      </c>
      <c r="B16" s="64">
        <v>0</v>
      </c>
      <c r="C16" s="65"/>
      <c r="D16" s="65"/>
      <c r="E16" s="5" t="s">
        <v>1</v>
      </c>
      <c r="Z16" s="6"/>
    </row>
    <row r="17" spans="1:26" ht="30" customHeight="1">
      <c r="A17" s="8" t="s">
        <v>115</v>
      </c>
      <c r="B17" s="64">
        <f>SUM(W17)</f>
        <v>0</v>
      </c>
      <c r="C17" s="65"/>
      <c r="D17" s="65"/>
      <c r="E17" s="5" t="s">
        <v>1</v>
      </c>
      <c r="H17" s="103"/>
      <c r="I17" s="103"/>
      <c r="J17" s="3" t="s">
        <v>5</v>
      </c>
      <c r="K17" s="104">
        <v>0.76923076923076905</v>
      </c>
      <c r="L17" s="104"/>
      <c r="M17" s="3" t="s">
        <v>5</v>
      </c>
      <c r="N17" s="55">
        <v>10</v>
      </c>
      <c r="O17" s="3" t="s">
        <v>5</v>
      </c>
      <c r="P17" s="103"/>
      <c r="Q17" s="103"/>
      <c r="R17" s="3" t="s">
        <v>3</v>
      </c>
      <c r="S17" s="3" t="s">
        <v>5</v>
      </c>
      <c r="T17" s="3">
        <v>1</v>
      </c>
      <c r="U17" s="22" t="s">
        <v>24</v>
      </c>
      <c r="V17" s="3" t="s">
        <v>6</v>
      </c>
      <c r="W17" s="65">
        <f>ROUNDDOWN(H17*K17*N17*P17*T17,0)</f>
        <v>0</v>
      </c>
      <c r="X17" s="65"/>
      <c r="Y17" s="65"/>
      <c r="Z17" s="6" t="s">
        <v>1</v>
      </c>
    </row>
    <row r="18" spans="1:26" ht="30" customHeight="1">
      <c r="A18" s="8" t="s">
        <v>116</v>
      </c>
      <c r="B18" s="64">
        <f>SUM(W18)</f>
        <v>0</v>
      </c>
      <c r="C18" s="65"/>
      <c r="D18" s="65"/>
      <c r="E18" s="5" t="s">
        <v>1</v>
      </c>
      <c r="F18" s="105"/>
      <c r="G18" s="106"/>
      <c r="H18" s="106"/>
      <c r="I18" s="103"/>
      <c r="J18" s="103"/>
      <c r="K18" s="101" t="s">
        <v>25</v>
      </c>
      <c r="L18" s="101"/>
      <c r="M18" s="3" t="s">
        <v>5</v>
      </c>
      <c r="N18" s="22">
        <v>0.8</v>
      </c>
      <c r="O18" s="3" t="s">
        <v>5</v>
      </c>
      <c r="P18" s="65">
        <v>6000</v>
      </c>
      <c r="Q18" s="65"/>
      <c r="R18" s="3" t="s">
        <v>1</v>
      </c>
      <c r="S18" s="3" t="s">
        <v>5</v>
      </c>
      <c r="T18" s="3">
        <v>1</v>
      </c>
      <c r="U18" s="22" t="s">
        <v>24</v>
      </c>
      <c r="V18" s="3" t="s">
        <v>6</v>
      </c>
      <c r="W18" s="65">
        <f>I18*N18*P18*T18</f>
        <v>0</v>
      </c>
      <c r="X18" s="65"/>
      <c r="Y18" s="65"/>
      <c r="Z18" s="6" t="s">
        <v>1</v>
      </c>
    </row>
    <row r="19" spans="1:26" ht="30" customHeight="1">
      <c r="A19" s="8" t="s">
        <v>117</v>
      </c>
      <c r="B19" s="64">
        <f>SUM(W19:Y21)</f>
        <v>0</v>
      </c>
      <c r="C19" s="65"/>
      <c r="D19" s="65"/>
      <c r="E19" s="5" t="s">
        <v>1</v>
      </c>
      <c r="F19" s="102" t="s">
        <v>131</v>
      </c>
      <c r="G19" s="101"/>
      <c r="H19" s="101"/>
      <c r="I19" s="103"/>
      <c r="J19" s="103"/>
      <c r="K19" s="101" t="s">
        <v>25</v>
      </c>
      <c r="L19" s="101"/>
      <c r="M19" s="3" t="s">
        <v>5</v>
      </c>
      <c r="N19" s="22">
        <v>0.8</v>
      </c>
      <c r="O19" s="3" t="s">
        <v>5</v>
      </c>
      <c r="P19" s="65">
        <v>1000</v>
      </c>
      <c r="Q19" s="65"/>
      <c r="R19" s="3" t="s">
        <v>1</v>
      </c>
      <c r="S19" s="3" t="s">
        <v>5</v>
      </c>
      <c r="T19" s="3">
        <v>1</v>
      </c>
      <c r="U19" s="22" t="s">
        <v>24</v>
      </c>
      <c r="V19" s="3" t="s">
        <v>6</v>
      </c>
      <c r="W19" s="65">
        <f t="shared" ref="W19:W21" si="0">I19*N19*P19*T19</f>
        <v>0</v>
      </c>
      <c r="X19" s="65"/>
      <c r="Y19" s="65"/>
      <c r="Z19" s="6" t="s">
        <v>1</v>
      </c>
    </row>
    <row r="20" spans="1:26" ht="30" customHeight="1">
      <c r="A20" s="8"/>
      <c r="B20" s="64"/>
      <c r="C20" s="65"/>
      <c r="D20" s="65"/>
      <c r="E20" s="5"/>
      <c r="F20" s="102" t="s">
        <v>60</v>
      </c>
      <c r="G20" s="101"/>
      <c r="H20" s="101"/>
      <c r="I20" s="103"/>
      <c r="J20" s="103"/>
      <c r="K20" s="101" t="s">
        <v>25</v>
      </c>
      <c r="L20" s="101"/>
      <c r="M20" s="3" t="s">
        <v>5</v>
      </c>
      <c r="N20" s="22">
        <v>0.8</v>
      </c>
      <c r="O20" s="3" t="s">
        <v>5</v>
      </c>
      <c r="P20" s="65">
        <v>1000</v>
      </c>
      <c r="Q20" s="65"/>
      <c r="R20" s="3" t="s">
        <v>1</v>
      </c>
      <c r="S20" s="3" t="s">
        <v>5</v>
      </c>
      <c r="T20" s="3">
        <v>1</v>
      </c>
      <c r="U20" s="22" t="s">
        <v>24</v>
      </c>
      <c r="V20" s="3" t="s">
        <v>6</v>
      </c>
      <c r="W20" s="65">
        <f t="shared" si="0"/>
        <v>0</v>
      </c>
      <c r="X20" s="65"/>
      <c r="Y20" s="65"/>
      <c r="Z20" s="6" t="s">
        <v>1</v>
      </c>
    </row>
    <row r="21" spans="1:26" ht="30" customHeight="1">
      <c r="A21" s="8"/>
      <c r="B21" s="64"/>
      <c r="C21" s="65"/>
      <c r="D21" s="65"/>
      <c r="E21" s="5"/>
      <c r="F21" s="102" t="s">
        <v>61</v>
      </c>
      <c r="G21" s="101"/>
      <c r="H21" s="101"/>
      <c r="I21" s="103"/>
      <c r="J21" s="103"/>
      <c r="K21" s="101" t="s">
        <v>25</v>
      </c>
      <c r="L21" s="101"/>
      <c r="M21" s="3" t="s">
        <v>5</v>
      </c>
      <c r="N21" s="22">
        <v>0.8</v>
      </c>
      <c r="O21" s="3" t="s">
        <v>5</v>
      </c>
      <c r="P21" s="65">
        <v>1000</v>
      </c>
      <c r="Q21" s="65"/>
      <c r="R21" s="3" t="s">
        <v>1</v>
      </c>
      <c r="S21" s="3" t="s">
        <v>5</v>
      </c>
      <c r="T21" s="3">
        <v>1</v>
      </c>
      <c r="U21" s="22" t="s">
        <v>24</v>
      </c>
      <c r="V21" s="3" t="s">
        <v>6</v>
      </c>
      <c r="W21" s="65">
        <f t="shared" si="0"/>
        <v>0</v>
      </c>
      <c r="X21" s="65"/>
      <c r="Y21" s="65"/>
      <c r="Z21" s="6" t="s">
        <v>1</v>
      </c>
    </row>
    <row r="22" spans="1:26" ht="30" customHeight="1">
      <c r="A22" s="8" t="s">
        <v>118</v>
      </c>
      <c r="B22" s="64">
        <v>0</v>
      </c>
      <c r="C22" s="65"/>
      <c r="D22" s="65"/>
      <c r="E22" s="5" t="s">
        <v>1</v>
      </c>
      <c r="Z22" s="6"/>
    </row>
    <row r="23" spans="1:26" ht="30" customHeight="1">
      <c r="A23" s="8" t="s">
        <v>119</v>
      </c>
      <c r="B23" s="64">
        <f>SUM(W23)</f>
        <v>0</v>
      </c>
      <c r="C23" s="65"/>
      <c r="D23" s="65"/>
      <c r="E23" s="5" t="s">
        <v>1</v>
      </c>
      <c r="F23" s="102"/>
      <c r="G23" s="101"/>
      <c r="H23" s="101"/>
      <c r="I23" s="101"/>
      <c r="J23" s="101"/>
      <c r="K23" s="103"/>
      <c r="L23" s="103"/>
      <c r="M23" s="101" t="s">
        <v>25</v>
      </c>
      <c r="N23" s="101"/>
      <c r="O23" s="3" t="s">
        <v>5</v>
      </c>
      <c r="P23" s="100">
        <v>3800</v>
      </c>
      <c r="Q23" s="100"/>
      <c r="R23" s="3" t="s">
        <v>1</v>
      </c>
      <c r="S23" s="3" t="s">
        <v>5</v>
      </c>
      <c r="T23" s="3">
        <v>1</v>
      </c>
      <c r="U23" s="22" t="s">
        <v>24</v>
      </c>
      <c r="V23" s="3" t="s">
        <v>6</v>
      </c>
      <c r="W23" s="65">
        <f t="shared" ref="W23" si="1">I23*P23*T23</f>
        <v>0</v>
      </c>
      <c r="X23" s="65"/>
      <c r="Y23" s="65"/>
      <c r="Z23" s="6" t="s">
        <v>1</v>
      </c>
    </row>
    <row r="24" spans="1:26" ht="30" customHeight="1">
      <c r="A24" s="8" t="s">
        <v>120</v>
      </c>
      <c r="B24" s="64">
        <v>0</v>
      </c>
      <c r="C24" s="65"/>
      <c r="D24" s="65"/>
      <c r="E24" s="5" t="s">
        <v>1</v>
      </c>
      <c r="Z24" s="6"/>
    </row>
    <row r="25" spans="1:26" ht="30" customHeight="1">
      <c r="A25" s="8" t="s">
        <v>121</v>
      </c>
      <c r="B25" s="64">
        <v>0</v>
      </c>
      <c r="C25" s="65"/>
      <c r="D25" s="65"/>
      <c r="E25" s="5" t="s">
        <v>1</v>
      </c>
      <c r="Z25" s="6"/>
    </row>
    <row r="26" spans="1:26" ht="30" customHeight="1">
      <c r="A26" s="8" t="s">
        <v>122</v>
      </c>
      <c r="B26" s="66">
        <f>ROUNDDOWN(SUM(B15:D25)*0.1,0)</f>
        <v>0</v>
      </c>
      <c r="C26" s="67"/>
      <c r="D26" s="67"/>
      <c r="E26" s="5" t="s">
        <v>1</v>
      </c>
      <c r="F26" s="1" t="s">
        <v>47</v>
      </c>
      <c r="Z26" s="6"/>
    </row>
    <row r="27" spans="1:26" ht="30" customHeight="1">
      <c r="A27" s="11" t="s">
        <v>123</v>
      </c>
      <c r="B27" s="75">
        <f>ROUNDDOWN(SUM(B15:D26)*0.3,0)</f>
        <v>0</v>
      </c>
      <c r="C27" s="76"/>
      <c r="D27" s="76"/>
      <c r="E27" s="14" t="s">
        <v>1</v>
      </c>
      <c r="F27" s="2" t="s">
        <v>48</v>
      </c>
      <c r="G27" s="7"/>
      <c r="H27" s="7"/>
      <c r="I27" s="7"/>
      <c r="J27" s="7"/>
      <c r="K27" s="7"/>
      <c r="L27" s="7"/>
      <c r="M27" s="7"/>
      <c r="N27" s="7"/>
      <c r="O27" s="7"/>
      <c r="P27" s="7"/>
      <c r="Q27" s="7"/>
      <c r="R27" s="7"/>
      <c r="S27" s="7"/>
      <c r="T27" s="7"/>
      <c r="U27" s="7"/>
      <c r="V27" s="7"/>
      <c r="W27" s="7"/>
      <c r="X27" s="7"/>
      <c r="Y27" s="7"/>
      <c r="Z27" s="15"/>
    </row>
    <row r="28" spans="1:26" ht="30" customHeight="1" thickBot="1">
      <c r="A28" s="12" t="s">
        <v>49</v>
      </c>
      <c r="B28" s="80">
        <f>SUM(B15:D27)</f>
        <v>0</v>
      </c>
      <c r="C28" s="81"/>
      <c r="D28" s="81"/>
      <c r="E28" s="16" t="s">
        <v>1</v>
      </c>
      <c r="F28" s="10"/>
      <c r="G28" s="17"/>
      <c r="H28" s="17"/>
      <c r="I28" s="17"/>
      <c r="J28" s="17"/>
      <c r="K28" s="17"/>
      <c r="L28" s="17"/>
      <c r="M28" s="17"/>
      <c r="N28" s="17"/>
      <c r="O28" s="17"/>
      <c r="P28" s="17"/>
      <c r="Q28" s="17"/>
      <c r="R28" s="17"/>
      <c r="S28" s="17"/>
      <c r="T28" s="17"/>
      <c r="U28" s="17"/>
      <c r="V28" s="17"/>
      <c r="W28" s="17"/>
      <c r="X28" s="17"/>
      <c r="Y28" s="17"/>
      <c r="Z28" s="18"/>
    </row>
    <row r="30" spans="1:26" ht="49.5" customHeight="1">
      <c r="A30" s="82" t="s">
        <v>90</v>
      </c>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2" spans="1:26" ht="21" customHeight="1">
      <c r="A32" s="3" t="s">
        <v>97</v>
      </c>
    </row>
    <row r="33" spans="1:26" ht="21" customHeight="1">
      <c r="A33" s="23" t="s">
        <v>50</v>
      </c>
      <c r="B33" s="83">
        <f>B28</f>
        <v>0</v>
      </c>
      <c r="C33" s="84"/>
      <c r="D33" s="84"/>
      <c r="E33" s="30" t="s">
        <v>1</v>
      </c>
      <c r="F33" s="31"/>
      <c r="G33" s="32"/>
      <c r="H33" s="32"/>
      <c r="I33" s="32"/>
      <c r="J33" s="32"/>
      <c r="K33" s="32"/>
      <c r="L33" s="32"/>
      <c r="M33" s="32"/>
      <c r="N33" s="32"/>
      <c r="O33" s="32"/>
      <c r="P33" s="32"/>
      <c r="Q33" s="32"/>
      <c r="R33" s="32"/>
      <c r="S33" s="32"/>
      <c r="T33" s="32"/>
      <c r="U33" s="32"/>
      <c r="V33" s="32"/>
      <c r="W33" s="32"/>
      <c r="X33" s="32"/>
      <c r="Y33" s="32"/>
      <c r="Z33" s="30"/>
    </row>
    <row r="34" spans="1:26" ht="21" customHeight="1">
      <c r="A34" s="23" t="s">
        <v>51</v>
      </c>
      <c r="B34" s="75">
        <f>ROUNDDOWN(B33*0.1,0)</f>
        <v>0</v>
      </c>
      <c r="C34" s="76"/>
      <c r="D34" s="76"/>
      <c r="E34" s="14" t="s">
        <v>1</v>
      </c>
      <c r="F34" s="31"/>
      <c r="G34" s="32"/>
      <c r="H34" s="32"/>
      <c r="I34" s="32"/>
      <c r="J34" s="32"/>
      <c r="K34" s="32"/>
      <c r="L34" s="32"/>
      <c r="M34" s="32"/>
      <c r="N34" s="32"/>
      <c r="O34" s="32"/>
      <c r="P34" s="32"/>
      <c r="Q34" s="32"/>
      <c r="R34" s="32"/>
      <c r="S34" s="32"/>
      <c r="T34" s="32"/>
      <c r="U34" s="32"/>
      <c r="V34" s="32"/>
      <c r="W34" s="32"/>
      <c r="X34" s="32"/>
      <c r="Y34" s="32"/>
      <c r="Z34" s="30"/>
    </row>
    <row r="35" spans="1:26" ht="21" customHeight="1">
      <c r="A35" s="23" t="s">
        <v>52</v>
      </c>
      <c r="B35" s="75">
        <f>B33+B34</f>
        <v>0</v>
      </c>
      <c r="C35" s="76"/>
      <c r="D35" s="76"/>
      <c r="E35" s="14" t="s">
        <v>1</v>
      </c>
      <c r="F35" s="31"/>
      <c r="G35" s="32"/>
      <c r="H35" s="32"/>
      <c r="I35" s="32"/>
      <c r="J35" s="32"/>
      <c r="K35" s="32"/>
      <c r="L35" s="32"/>
      <c r="M35" s="32"/>
      <c r="N35" s="32"/>
      <c r="O35" s="32"/>
      <c r="P35" s="32"/>
      <c r="Q35" s="32"/>
      <c r="R35" s="32"/>
      <c r="S35" s="32"/>
      <c r="T35" s="32"/>
      <c r="U35" s="32"/>
      <c r="V35" s="32"/>
      <c r="W35" s="32"/>
      <c r="X35" s="32"/>
      <c r="Y35" s="32"/>
      <c r="Z35" s="30"/>
    </row>
  </sheetData>
  <mergeCells count="66">
    <mergeCell ref="B14:E14"/>
    <mergeCell ref="F14:Z14"/>
    <mergeCell ref="A4:Z4"/>
    <mergeCell ref="B8:Z8"/>
    <mergeCell ref="B9:Z9"/>
    <mergeCell ref="B10:Z10"/>
    <mergeCell ref="B6:G6"/>
    <mergeCell ref="B11:F11"/>
    <mergeCell ref="H11:N11"/>
    <mergeCell ref="O11:Z11"/>
    <mergeCell ref="H6:Z6"/>
    <mergeCell ref="P1:S1"/>
    <mergeCell ref="T1:Z1"/>
    <mergeCell ref="P2:S2"/>
    <mergeCell ref="T2:Z2"/>
    <mergeCell ref="F1:I1"/>
    <mergeCell ref="J1:O1"/>
    <mergeCell ref="F2:I2"/>
    <mergeCell ref="J2:O2"/>
    <mergeCell ref="B19:D19"/>
    <mergeCell ref="F19:H19"/>
    <mergeCell ref="I19:J19"/>
    <mergeCell ref="K19:L19"/>
    <mergeCell ref="B15:D15"/>
    <mergeCell ref="B16:D16"/>
    <mergeCell ref="B18:D18"/>
    <mergeCell ref="B17:D17"/>
    <mergeCell ref="H17:I17"/>
    <mergeCell ref="F18:H18"/>
    <mergeCell ref="I18:J18"/>
    <mergeCell ref="W18:Y18"/>
    <mergeCell ref="W19:Y19"/>
    <mergeCell ref="K17:L17"/>
    <mergeCell ref="W20:Y20"/>
    <mergeCell ref="W21:Y21"/>
    <mergeCell ref="P17:Q17"/>
    <mergeCell ref="P18:Q18"/>
    <mergeCell ref="W17:Y17"/>
    <mergeCell ref="P19:Q19"/>
    <mergeCell ref="K18:L18"/>
    <mergeCell ref="B21:D21"/>
    <mergeCell ref="F21:H21"/>
    <mergeCell ref="P21:Q21"/>
    <mergeCell ref="I21:J21"/>
    <mergeCell ref="K21:L21"/>
    <mergeCell ref="B20:D20"/>
    <mergeCell ref="F20:H20"/>
    <mergeCell ref="P20:Q20"/>
    <mergeCell ref="I20:J20"/>
    <mergeCell ref="K20:L20"/>
    <mergeCell ref="B22:D22"/>
    <mergeCell ref="B23:D23"/>
    <mergeCell ref="M23:N23"/>
    <mergeCell ref="K23:L23"/>
    <mergeCell ref="F23:J23"/>
    <mergeCell ref="W23:Y23"/>
    <mergeCell ref="B35:D35"/>
    <mergeCell ref="A30:Z30"/>
    <mergeCell ref="B33:D33"/>
    <mergeCell ref="B34:D34"/>
    <mergeCell ref="B24:D24"/>
    <mergeCell ref="B25:D25"/>
    <mergeCell ref="B26:D26"/>
    <mergeCell ref="B27:D27"/>
    <mergeCell ref="B28:D28"/>
    <mergeCell ref="P23:Q23"/>
  </mergeCells>
  <phoneticPr fontId="2"/>
  <dataValidations count="2">
    <dataValidation type="list" allowBlank="1" showInputMessage="1" showErrorMessage="1" sqref="J1" xr:uid="{0D0BD02A-CCF5-4E3F-A3B8-5F504CE7F5F6}">
      <formula1>"新規,変更"</formula1>
    </dataValidation>
    <dataValidation type="list" allowBlank="1" showInputMessage="1" showErrorMessage="1" sqref="B6" xr:uid="{00000000-0002-0000-05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1"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33"/>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111</v>
      </c>
      <c r="D1" s="88" t="s">
        <v>106</v>
      </c>
      <c r="E1" s="88"/>
      <c r="F1" s="88"/>
      <c r="G1" s="88"/>
      <c r="H1" s="86" t="s">
        <v>43</v>
      </c>
      <c r="I1" s="86"/>
      <c r="J1" s="86"/>
      <c r="K1" s="86"/>
      <c r="L1" s="86"/>
      <c r="M1" s="86"/>
      <c r="N1" s="88" t="s">
        <v>35</v>
      </c>
      <c r="O1" s="88"/>
      <c r="P1" s="88"/>
      <c r="Q1" s="88"/>
      <c r="R1" s="85" t="s">
        <v>108</v>
      </c>
      <c r="S1" s="85"/>
      <c r="T1" s="85"/>
      <c r="U1" s="85"/>
      <c r="V1" s="85"/>
      <c r="W1" s="85"/>
      <c r="X1" s="85"/>
    </row>
    <row r="2" spans="1:24" ht="18" customHeight="1">
      <c r="A2" s="24"/>
      <c r="D2" s="88" t="s">
        <v>107</v>
      </c>
      <c r="E2" s="88"/>
      <c r="F2" s="88"/>
      <c r="G2" s="88"/>
      <c r="H2" s="87" t="s">
        <v>42</v>
      </c>
      <c r="I2" s="87"/>
      <c r="J2" s="87"/>
      <c r="K2" s="87"/>
      <c r="L2" s="87"/>
      <c r="M2" s="87"/>
      <c r="N2" s="88" t="s">
        <v>36</v>
      </c>
      <c r="O2" s="88"/>
      <c r="P2" s="88"/>
      <c r="Q2" s="88"/>
      <c r="R2" s="85" t="s">
        <v>112</v>
      </c>
      <c r="S2" s="85"/>
      <c r="T2" s="85"/>
      <c r="U2" s="85"/>
      <c r="V2" s="85"/>
      <c r="W2" s="85"/>
      <c r="X2" s="85"/>
    </row>
    <row r="3" spans="1:24" ht="34.5" customHeight="1"/>
    <row r="4" spans="1:24" ht="34.5" customHeight="1">
      <c r="A4" s="89" t="s">
        <v>37</v>
      </c>
      <c r="B4" s="89"/>
      <c r="C4" s="89"/>
      <c r="D4" s="89"/>
      <c r="E4" s="89"/>
      <c r="F4" s="89"/>
      <c r="G4" s="89"/>
      <c r="H4" s="89"/>
      <c r="I4" s="89"/>
      <c r="J4" s="89"/>
      <c r="K4" s="89"/>
      <c r="L4" s="89"/>
      <c r="M4" s="89"/>
      <c r="N4" s="89"/>
      <c r="O4" s="89"/>
      <c r="P4" s="89"/>
      <c r="Q4" s="89"/>
      <c r="R4" s="89"/>
      <c r="S4" s="89"/>
      <c r="T4" s="89"/>
      <c r="U4" s="89"/>
      <c r="V4" s="89"/>
      <c r="W4" s="89"/>
      <c r="X4" s="89"/>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54</v>
      </c>
      <c r="B6" s="61" t="s">
        <v>44</v>
      </c>
      <c r="C6" s="62"/>
      <c r="D6" s="62"/>
      <c r="E6" s="62"/>
      <c r="F6" s="62"/>
      <c r="G6" s="62"/>
      <c r="H6" s="62" t="s">
        <v>63</v>
      </c>
      <c r="I6" s="62"/>
      <c r="J6" s="62"/>
      <c r="K6" s="62"/>
      <c r="L6" s="62"/>
      <c r="M6" s="62"/>
      <c r="N6" s="62"/>
      <c r="O6" s="62"/>
      <c r="P6" s="62"/>
      <c r="Q6" s="62"/>
      <c r="R6" s="62"/>
      <c r="S6" s="62"/>
      <c r="T6" s="62"/>
      <c r="U6" s="62"/>
      <c r="V6" s="62"/>
      <c r="W6" s="62"/>
      <c r="X6" s="63"/>
    </row>
    <row r="7" spans="1:24" ht="21" customHeight="1" thickBot="1"/>
    <row r="8" spans="1:24" ht="42" customHeight="1">
      <c r="A8" s="13" t="s">
        <v>7</v>
      </c>
      <c r="B8" s="90"/>
      <c r="C8" s="90"/>
      <c r="D8" s="90"/>
      <c r="E8" s="90"/>
      <c r="F8" s="90"/>
      <c r="G8" s="90"/>
      <c r="H8" s="90"/>
      <c r="I8" s="90"/>
      <c r="J8" s="90"/>
      <c r="K8" s="90"/>
      <c r="L8" s="90"/>
      <c r="M8" s="90"/>
      <c r="N8" s="90"/>
      <c r="O8" s="90"/>
      <c r="P8" s="90"/>
      <c r="Q8" s="90"/>
      <c r="R8" s="90"/>
      <c r="S8" s="90"/>
      <c r="T8" s="90"/>
      <c r="U8" s="90"/>
      <c r="V8" s="90"/>
      <c r="W8" s="90"/>
      <c r="X8" s="91"/>
    </row>
    <row r="9" spans="1:24" ht="21" customHeight="1">
      <c r="A9" s="25" t="s">
        <v>38</v>
      </c>
      <c r="B9" s="86"/>
      <c r="C9" s="86"/>
      <c r="D9" s="86"/>
      <c r="E9" s="86"/>
      <c r="F9" s="86"/>
      <c r="G9" s="86"/>
      <c r="H9" s="86"/>
      <c r="I9" s="86"/>
      <c r="J9" s="86"/>
      <c r="K9" s="86"/>
      <c r="L9" s="86"/>
      <c r="M9" s="86"/>
      <c r="N9" s="86"/>
      <c r="O9" s="86"/>
      <c r="P9" s="86"/>
      <c r="Q9" s="86"/>
      <c r="R9" s="86"/>
      <c r="S9" s="86"/>
      <c r="T9" s="86"/>
      <c r="U9" s="86"/>
      <c r="V9" s="86"/>
      <c r="W9" s="86"/>
      <c r="X9" s="92"/>
    </row>
    <row r="10" spans="1:24"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4"/>
    </row>
    <row r="11" spans="1:24" ht="21" customHeight="1" thickBot="1">
      <c r="A11" s="27" t="s">
        <v>137</v>
      </c>
      <c r="B11" s="122" t="s">
        <v>53</v>
      </c>
      <c r="C11" s="123"/>
      <c r="D11" s="123"/>
      <c r="E11" s="123"/>
      <c r="F11" s="123"/>
      <c r="G11" s="29" t="s">
        <v>26</v>
      </c>
      <c r="H11" s="123" t="s">
        <v>42</v>
      </c>
      <c r="I11" s="123"/>
      <c r="J11" s="123"/>
      <c r="K11" s="123"/>
      <c r="L11" s="123"/>
      <c r="M11" s="124"/>
      <c r="N11" s="124"/>
      <c r="O11" s="124"/>
      <c r="P11" s="124"/>
      <c r="Q11" s="124"/>
      <c r="R11" s="124"/>
      <c r="S11" s="124"/>
      <c r="T11" s="124"/>
      <c r="U11" s="124"/>
      <c r="V11" s="124"/>
      <c r="W11" s="124"/>
      <c r="X11" s="125"/>
    </row>
    <row r="13" spans="1:24" ht="21" customHeight="1" thickBot="1">
      <c r="A13" s="40" t="s">
        <v>113</v>
      </c>
    </row>
    <row r="14" spans="1:24" ht="21" customHeight="1">
      <c r="A14" s="13" t="s">
        <v>41</v>
      </c>
      <c r="B14" s="68" t="s">
        <v>46</v>
      </c>
      <c r="C14" s="69"/>
      <c r="D14" s="69"/>
      <c r="E14" s="70"/>
      <c r="F14" s="68" t="s">
        <v>45</v>
      </c>
      <c r="G14" s="69"/>
      <c r="H14" s="69"/>
      <c r="I14" s="69"/>
      <c r="J14" s="69"/>
      <c r="K14" s="69"/>
      <c r="L14" s="69"/>
      <c r="M14" s="69"/>
      <c r="N14" s="69"/>
      <c r="O14" s="69"/>
      <c r="P14" s="69"/>
      <c r="Q14" s="69"/>
      <c r="R14" s="69"/>
      <c r="S14" s="69"/>
      <c r="T14" s="69"/>
      <c r="U14" s="69"/>
      <c r="V14" s="69"/>
      <c r="W14" s="69"/>
      <c r="X14" s="95"/>
    </row>
    <row r="15" spans="1:24" ht="30" customHeight="1">
      <c r="A15" s="9" t="s">
        <v>0</v>
      </c>
      <c r="B15" s="64">
        <v>0</v>
      </c>
      <c r="C15" s="65"/>
      <c r="D15" s="65"/>
      <c r="E15" s="5" t="s">
        <v>1</v>
      </c>
      <c r="X15" s="6"/>
    </row>
    <row r="16" spans="1:24" ht="30" customHeight="1">
      <c r="A16" s="8" t="s">
        <v>2</v>
      </c>
      <c r="B16" s="64">
        <v>0</v>
      </c>
      <c r="C16" s="65"/>
      <c r="D16" s="65"/>
      <c r="E16" s="5" t="s">
        <v>1</v>
      </c>
      <c r="X16" s="6"/>
    </row>
    <row r="17" spans="1:24" ht="30" customHeight="1">
      <c r="A17" s="8" t="s">
        <v>115</v>
      </c>
      <c r="B17" s="64">
        <v>0</v>
      </c>
      <c r="C17" s="65"/>
      <c r="D17" s="65"/>
      <c r="E17" s="5" t="s">
        <v>1</v>
      </c>
      <c r="X17" s="6"/>
    </row>
    <row r="18" spans="1:24" ht="30" customHeight="1">
      <c r="A18" s="8" t="s">
        <v>116</v>
      </c>
      <c r="B18" s="64">
        <v>0</v>
      </c>
      <c r="C18" s="65"/>
      <c r="D18" s="65"/>
      <c r="E18" s="5" t="s">
        <v>1</v>
      </c>
      <c r="X18" s="6"/>
    </row>
    <row r="19" spans="1:24" ht="30" customHeight="1">
      <c r="A19" s="8" t="s">
        <v>117</v>
      </c>
      <c r="B19" s="64">
        <v>0</v>
      </c>
      <c r="C19" s="65"/>
      <c r="D19" s="65"/>
      <c r="E19" s="5" t="s">
        <v>1</v>
      </c>
      <c r="X19" s="6"/>
    </row>
    <row r="20" spans="1:24" ht="30" customHeight="1">
      <c r="A20" s="8" t="s">
        <v>118</v>
      </c>
      <c r="B20" s="64">
        <v>0</v>
      </c>
      <c r="C20" s="65"/>
      <c r="D20" s="65"/>
      <c r="E20" s="5" t="s">
        <v>1</v>
      </c>
      <c r="X20" s="6"/>
    </row>
    <row r="21" spans="1:24" ht="30" customHeight="1">
      <c r="A21" s="8" t="s">
        <v>119</v>
      </c>
      <c r="B21" s="64">
        <v>0</v>
      </c>
      <c r="C21" s="65"/>
      <c r="D21" s="65"/>
      <c r="E21" s="5" t="s">
        <v>1</v>
      </c>
      <c r="X21" s="6"/>
    </row>
    <row r="22" spans="1:24" ht="30" customHeight="1">
      <c r="A22" s="8" t="s">
        <v>120</v>
      </c>
      <c r="B22" s="64">
        <v>0</v>
      </c>
      <c r="C22" s="65"/>
      <c r="D22" s="65"/>
      <c r="E22" s="5" t="s">
        <v>1</v>
      </c>
      <c r="X22" s="6"/>
    </row>
    <row r="23" spans="1:24" ht="30" customHeight="1">
      <c r="A23" s="8" t="s">
        <v>121</v>
      </c>
      <c r="B23" s="64">
        <f>SUM(U23)</f>
        <v>7000</v>
      </c>
      <c r="C23" s="65"/>
      <c r="D23" s="65"/>
      <c r="E23" s="5" t="s">
        <v>1</v>
      </c>
      <c r="J23" s="65">
        <v>7000</v>
      </c>
      <c r="K23" s="65"/>
      <c r="L23" s="65"/>
      <c r="M23" s="3" t="s">
        <v>1</v>
      </c>
      <c r="N23" s="3" t="s">
        <v>5</v>
      </c>
      <c r="O23" s="3">
        <v>1</v>
      </c>
      <c r="P23" s="22" t="s">
        <v>3</v>
      </c>
      <c r="Q23" s="3" t="s">
        <v>5</v>
      </c>
      <c r="R23" s="3">
        <v>1</v>
      </c>
      <c r="S23" s="22" t="s">
        <v>24</v>
      </c>
      <c r="T23" s="3" t="s">
        <v>6</v>
      </c>
      <c r="U23" s="65">
        <f>J23*O23*R23</f>
        <v>7000</v>
      </c>
      <c r="V23" s="65"/>
      <c r="W23" s="65"/>
      <c r="X23" s="6" t="s">
        <v>1</v>
      </c>
    </row>
    <row r="24" spans="1:24" ht="30" customHeight="1">
      <c r="A24" s="8" t="s">
        <v>122</v>
      </c>
      <c r="B24" s="64">
        <f>ROUNDDOWN(SUM(B15:D23)*0.1,0)</f>
        <v>700</v>
      </c>
      <c r="C24" s="65"/>
      <c r="D24" s="65"/>
      <c r="E24" s="5" t="s">
        <v>1</v>
      </c>
      <c r="F24" s="1" t="s">
        <v>47</v>
      </c>
      <c r="X24" s="6"/>
    </row>
    <row r="25" spans="1:24" ht="30" customHeight="1">
      <c r="A25" s="11" t="s">
        <v>123</v>
      </c>
      <c r="B25" s="75">
        <f>ROUNDDOWN(SUM(B15:D24)*0.3,0)</f>
        <v>2310</v>
      </c>
      <c r="C25" s="76"/>
      <c r="D25" s="76"/>
      <c r="E25" s="14" t="s">
        <v>1</v>
      </c>
      <c r="F25" s="2" t="s">
        <v>48</v>
      </c>
      <c r="G25" s="7"/>
      <c r="H25" s="7"/>
      <c r="I25" s="7"/>
      <c r="J25" s="7"/>
      <c r="K25" s="7"/>
      <c r="L25" s="7"/>
      <c r="M25" s="7"/>
      <c r="N25" s="7"/>
      <c r="O25" s="7"/>
      <c r="P25" s="7"/>
      <c r="Q25" s="7"/>
      <c r="R25" s="7"/>
      <c r="S25" s="7"/>
      <c r="T25" s="7"/>
      <c r="U25" s="7"/>
      <c r="V25" s="7"/>
      <c r="W25" s="7"/>
      <c r="X25" s="15"/>
    </row>
    <row r="26" spans="1:24" ht="30" customHeight="1" thickBot="1">
      <c r="A26" s="12" t="s">
        <v>49</v>
      </c>
      <c r="B26" s="80">
        <f>SUM(B15:D25)</f>
        <v>10010</v>
      </c>
      <c r="C26" s="81"/>
      <c r="D26" s="81"/>
      <c r="E26" s="16" t="s">
        <v>1</v>
      </c>
      <c r="F26" s="10"/>
      <c r="G26" s="17"/>
      <c r="H26" s="17"/>
      <c r="I26" s="17"/>
      <c r="J26" s="17"/>
      <c r="K26" s="17"/>
      <c r="L26" s="17"/>
      <c r="M26" s="17"/>
      <c r="N26" s="17"/>
      <c r="O26" s="17"/>
      <c r="P26" s="17"/>
      <c r="Q26" s="17"/>
      <c r="R26" s="17"/>
      <c r="S26" s="17"/>
      <c r="T26" s="17"/>
      <c r="U26" s="17"/>
      <c r="V26" s="17"/>
      <c r="W26" s="17"/>
      <c r="X26" s="18"/>
    </row>
    <row r="28" spans="1:24" ht="49.5" customHeight="1">
      <c r="A28" s="82" t="s">
        <v>90</v>
      </c>
      <c r="B28" s="82"/>
      <c r="C28" s="82"/>
      <c r="D28" s="82"/>
      <c r="E28" s="82"/>
      <c r="F28" s="82"/>
      <c r="G28" s="82"/>
      <c r="H28" s="82"/>
      <c r="I28" s="82"/>
      <c r="J28" s="82"/>
      <c r="K28" s="82"/>
      <c r="L28" s="82"/>
      <c r="M28" s="82"/>
      <c r="N28" s="82"/>
      <c r="O28" s="82"/>
      <c r="P28" s="82"/>
      <c r="Q28" s="82"/>
      <c r="R28" s="82"/>
      <c r="S28" s="82"/>
      <c r="T28" s="82"/>
      <c r="U28" s="82"/>
      <c r="V28" s="82"/>
      <c r="W28" s="82"/>
      <c r="X28" s="82"/>
    </row>
    <row r="30" spans="1:24" ht="21" customHeight="1">
      <c r="A30" s="3" t="s">
        <v>97</v>
      </c>
    </row>
    <row r="31" spans="1:24" ht="21" customHeight="1">
      <c r="A31" s="23" t="s">
        <v>50</v>
      </c>
      <c r="B31" s="83">
        <f>B26</f>
        <v>10010</v>
      </c>
      <c r="C31" s="84"/>
      <c r="D31" s="84"/>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51</v>
      </c>
      <c r="B32" s="75">
        <f>ROUNDDOWN(B31*0.1,0)</f>
        <v>1001</v>
      </c>
      <c r="C32" s="76"/>
      <c r="D32" s="76"/>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52</v>
      </c>
      <c r="B33" s="75">
        <f>B31+B32</f>
        <v>11011</v>
      </c>
      <c r="C33" s="76"/>
      <c r="D33" s="76"/>
      <c r="E33" s="14" t="s">
        <v>1</v>
      </c>
      <c r="F33" s="31"/>
      <c r="G33" s="32"/>
      <c r="H33" s="32"/>
      <c r="I33" s="32"/>
      <c r="J33" s="32"/>
      <c r="K33" s="32"/>
      <c r="L33" s="32"/>
      <c r="M33" s="32"/>
      <c r="N33" s="32"/>
      <c r="O33" s="32"/>
      <c r="P33" s="32"/>
      <c r="Q33" s="32"/>
      <c r="R33" s="32"/>
      <c r="S33" s="32"/>
      <c r="T33" s="32"/>
      <c r="U33" s="32"/>
      <c r="V33" s="32"/>
      <c r="W33" s="32"/>
      <c r="X33" s="30"/>
    </row>
  </sheetData>
  <mergeCells count="37">
    <mergeCell ref="D1:G1"/>
    <mergeCell ref="H1:M1"/>
    <mergeCell ref="N1:Q1"/>
    <mergeCell ref="R1:X1"/>
    <mergeCell ref="D2:G2"/>
    <mergeCell ref="H2:M2"/>
    <mergeCell ref="N2:Q2"/>
    <mergeCell ref="R2:X2"/>
    <mergeCell ref="B15:D15"/>
    <mergeCell ref="B16:D16"/>
    <mergeCell ref="B18:D18"/>
    <mergeCell ref="B19:D19"/>
    <mergeCell ref="B14:E14"/>
    <mergeCell ref="B17:D17"/>
    <mergeCell ref="F14:X14"/>
    <mergeCell ref="A4:X4"/>
    <mergeCell ref="B6:G6"/>
    <mergeCell ref="H6:X6"/>
    <mergeCell ref="B8:X8"/>
    <mergeCell ref="B9:X9"/>
    <mergeCell ref="B11:F11"/>
    <mergeCell ref="H11:L11"/>
    <mergeCell ref="M11:X11"/>
    <mergeCell ref="B10:X10"/>
    <mergeCell ref="B20:D20"/>
    <mergeCell ref="B31:D31"/>
    <mergeCell ref="B32:D32"/>
    <mergeCell ref="B33:D33"/>
    <mergeCell ref="B22:D22"/>
    <mergeCell ref="B23:D23"/>
    <mergeCell ref="B24:D24"/>
    <mergeCell ref="B25:D25"/>
    <mergeCell ref="B26:D26"/>
    <mergeCell ref="A28:X28"/>
    <mergeCell ref="U23:W23"/>
    <mergeCell ref="J23:L23"/>
    <mergeCell ref="B21:D21"/>
  </mergeCells>
  <phoneticPr fontId="2"/>
  <dataValidations count="2">
    <dataValidation type="list" allowBlank="1" showInputMessage="1" showErrorMessage="1" sqref="B6" xr:uid="{00000000-0002-0000-0600-000000000000}">
      <formula1>"全納分,分納分,中止・脱落症例費,負担軽減費,その他"</formula1>
    </dataValidation>
    <dataValidation type="list" allowBlank="1" showInputMessage="1" showErrorMessage="1" sqref="H1" xr:uid="{C998FD93-1F0D-4158-8F03-217E343FF12B}">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F410-D7FC-4E10-AE04-FA0BAE628784}">
  <sheetPr>
    <pageSetUpPr fitToPage="1"/>
  </sheetPr>
  <dimension ref="A1:X33"/>
  <sheetViews>
    <sheetView zoomScaleNormal="100" workbookViewId="0">
      <selection activeCell="AB8" sqref="AB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111</v>
      </c>
      <c r="D1" s="88" t="s">
        <v>106</v>
      </c>
      <c r="E1" s="88"/>
      <c r="F1" s="88"/>
      <c r="G1" s="88"/>
      <c r="H1" s="86" t="s">
        <v>43</v>
      </c>
      <c r="I1" s="86"/>
      <c r="J1" s="86"/>
      <c r="K1" s="86"/>
      <c r="L1" s="86"/>
      <c r="M1" s="86"/>
      <c r="N1" s="88" t="s">
        <v>35</v>
      </c>
      <c r="O1" s="88"/>
      <c r="P1" s="88"/>
      <c r="Q1" s="88"/>
      <c r="R1" s="85" t="s">
        <v>108</v>
      </c>
      <c r="S1" s="85"/>
      <c r="T1" s="85"/>
      <c r="U1" s="85"/>
      <c r="V1" s="85"/>
      <c r="W1" s="85"/>
      <c r="X1" s="85"/>
    </row>
    <row r="2" spans="1:24" ht="18" customHeight="1">
      <c r="A2" s="24"/>
      <c r="D2" s="88" t="s">
        <v>107</v>
      </c>
      <c r="E2" s="88"/>
      <c r="F2" s="88"/>
      <c r="G2" s="88"/>
      <c r="H2" s="87" t="s">
        <v>42</v>
      </c>
      <c r="I2" s="87"/>
      <c r="J2" s="87"/>
      <c r="K2" s="87"/>
      <c r="L2" s="87"/>
      <c r="M2" s="87"/>
      <c r="N2" s="88" t="s">
        <v>36</v>
      </c>
      <c r="O2" s="88"/>
      <c r="P2" s="88"/>
      <c r="Q2" s="88"/>
      <c r="R2" s="85" t="s">
        <v>112</v>
      </c>
      <c r="S2" s="85"/>
      <c r="T2" s="85"/>
      <c r="U2" s="85"/>
      <c r="V2" s="85"/>
      <c r="W2" s="85"/>
      <c r="X2" s="85"/>
    </row>
    <row r="3" spans="1:24" ht="34.5" customHeight="1"/>
    <row r="4" spans="1:24" ht="34.5" customHeight="1">
      <c r="A4" s="89" t="s">
        <v>37</v>
      </c>
      <c r="B4" s="89"/>
      <c r="C4" s="89"/>
      <c r="D4" s="89"/>
      <c r="E4" s="89"/>
      <c r="F4" s="89"/>
      <c r="G4" s="89"/>
      <c r="H4" s="89"/>
      <c r="I4" s="89"/>
      <c r="J4" s="89"/>
      <c r="K4" s="89"/>
      <c r="L4" s="89"/>
      <c r="M4" s="89"/>
      <c r="N4" s="89"/>
      <c r="O4" s="89"/>
      <c r="P4" s="89"/>
      <c r="Q4" s="89"/>
      <c r="R4" s="89"/>
      <c r="S4" s="89"/>
      <c r="T4" s="89"/>
      <c r="U4" s="89"/>
      <c r="V4" s="89"/>
      <c r="W4" s="89"/>
      <c r="X4" s="89"/>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54</v>
      </c>
      <c r="B6" s="61" t="s">
        <v>96</v>
      </c>
      <c r="C6" s="62"/>
      <c r="D6" s="62"/>
      <c r="E6" s="62"/>
      <c r="F6" s="62"/>
      <c r="G6" s="62"/>
      <c r="H6" s="62" t="s">
        <v>139</v>
      </c>
      <c r="I6" s="62"/>
      <c r="J6" s="62"/>
      <c r="K6" s="62"/>
      <c r="L6" s="62"/>
      <c r="M6" s="62"/>
      <c r="N6" s="62"/>
      <c r="O6" s="62"/>
      <c r="P6" s="62"/>
      <c r="Q6" s="62"/>
      <c r="R6" s="62"/>
      <c r="S6" s="62"/>
      <c r="T6" s="62"/>
      <c r="U6" s="62"/>
      <c r="V6" s="62"/>
      <c r="W6" s="62"/>
      <c r="X6" s="63"/>
    </row>
    <row r="7" spans="1:24" ht="21" customHeight="1" thickBot="1"/>
    <row r="8" spans="1:24" ht="42" customHeight="1">
      <c r="A8" s="13" t="s">
        <v>7</v>
      </c>
      <c r="B8" s="90"/>
      <c r="C8" s="90"/>
      <c r="D8" s="90"/>
      <c r="E8" s="90"/>
      <c r="F8" s="90"/>
      <c r="G8" s="90"/>
      <c r="H8" s="90"/>
      <c r="I8" s="90"/>
      <c r="J8" s="90"/>
      <c r="K8" s="90"/>
      <c r="L8" s="90"/>
      <c r="M8" s="90"/>
      <c r="N8" s="90"/>
      <c r="O8" s="90"/>
      <c r="P8" s="90"/>
      <c r="Q8" s="90"/>
      <c r="R8" s="90"/>
      <c r="S8" s="90"/>
      <c r="T8" s="90"/>
      <c r="U8" s="90"/>
      <c r="V8" s="90"/>
      <c r="W8" s="90"/>
      <c r="X8" s="91"/>
    </row>
    <row r="9" spans="1:24" ht="21" customHeight="1">
      <c r="A9" s="25" t="s">
        <v>38</v>
      </c>
      <c r="B9" s="86"/>
      <c r="C9" s="86"/>
      <c r="D9" s="86"/>
      <c r="E9" s="86"/>
      <c r="F9" s="86"/>
      <c r="G9" s="86"/>
      <c r="H9" s="86"/>
      <c r="I9" s="86"/>
      <c r="J9" s="86"/>
      <c r="K9" s="86"/>
      <c r="L9" s="86"/>
      <c r="M9" s="86"/>
      <c r="N9" s="86"/>
      <c r="O9" s="86"/>
      <c r="P9" s="86"/>
      <c r="Q9" s="86"/>
      <c r="R9" s="86"/>
      <c r="S9" s="86"/>
      <c r="T9" s="86"/>
      <c r="U9" s="86"/>
      <c r="V9" s="86"/>
      <c r="W9" s="86"/>
      <c r="X9" s="92"/>
    </row>
    <row r="10" spans="1:24"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4"/>
    </row>
    <row r="11" spans="1:24" ht="21" customHeight="1" thickBot="1">
      <c r="A11" s="27" t="s">
        <v>137</v>
      </c>
      <c r="B11" s="122" t="s">
        <v>53</v>
      </c>
      <c r="C11" s="123"/>
      <c r="D11" s="123"/>
      <c r="E11" s="123"/>
      <c r="F11" s="123"/>
      <c r="G11" s="29" t="s">
        <v>26</v>
      </c>
      <c r="H11" s="123" t="s">
        <v>42</v>
      </c>
      <c r="I11" s="123"/>
      <c r="J11" s="123"/>
      <c r="K11" s="123"/>
      <c r="L11" s="123"/>
      <c r="M11" s="124"/>
      <c r="N11" s="124"/>
      <c r="O11" s="124"/>
      <c r="P11" s="124"/>
      <c r="Q11" s="124"/>
      <c r="R11" s="124"/>
      <c r="S11" s="124"/>
      <c r="T11" s="124"/>
      <c r="U11" s="124"/>
      <c r="V11" s="124"/>
      <c r="W11" s="124"/>
      <c r="X11" s="125"/>
    </row>
    <row r="13" spans="1:24" ht="21" customHeight="1" thickBot="1">
      <c r="A13" s="40" t="s">
        <v>113</v>
      </c>
    </row>
    <row r="14" spans="1:24" ht="21" customHeight="1">
      <c r="A14" s="13" t="s">
        <v>41</v>
      </c>
      <c r="B14" s="68" t="s">
        <v>46</v>
      </c>
      <c r="C14" s="69"/>
      <c r="D14" s="69"/>
      <c r="E14" s="70"/>
      <c r="F14" s="68" t="s">
        <v>45</v>
      </c>
      <c r="G14" s="69"/>
      <c r="H14" s="69"/>
      <c r="I14" s="69"/>
      <c r="J14" s="69"/>
      <c r="K14" s="69"/>
      <c r="L14" s="69"/>
      <c r="M14" s="69"/>
      <c r="N14" s="69"/>
      <c r="O14" s="69"/>
      <c r="P14" s="69"/>
      <c r="Q14" s="69"/>
      <c r="R14" s="69"/>
      <c r="S14" s="69"/>
      <c r="T14" s="69"/>
      <c r="U14" s="69"/>
      <c r="V14" s="69"/>
      <c r="W14" s="69"/>
      <c r="X14" s="95"/>
    </row>
    <row r="15" spans="1:24" ht="30" customHeight="1">
      <c r="A15" s="9" t="s">
        <v>0</v>
      </c>
      <c r="B15" s="64">
        <v>0</v>
      </c>
      <c r="C15" s="65"/>
      <c r="D15" s="65"/>
      <c r="E15" s="5" t="s">
        <v>1</v>
      </c>
      <c r="X15" s="6"/>
    </row>
    <row r="16" spans="1:24" ht="30" customHeight="1">
      <c r="A16" s="8" t="s">
        <v>2</v>
      </c>
      <c r="B16" s="64">
        <v>0</v>
      </c>
      <c r="C16" s="65"/>
      <c r="D16" s="65"/>
      <c r="E16" s="5" t="s">
        <v>1</v>
      </c>
      <c r="X16" s="6"/>
    </row>
    <row r="17" spans="1:24" ht="30" customHeight="1">
      <c r="A17" s="8" t="s">
        <v>115</v>
      </c>
      <c r="B17" s="64">
        <v>0</v>
      </c>
      <c r="C17" s="65"/>
      <c r="D17" s="65"/>
      <c r="E17" s="5" t="s">
        <v>1</v>
      </c>
      <c r="X17" s="6"/>
    </row>
    <row r="18" spans="1:24" ht="30" customHeight="1">
      <c r="A18" s="8" t="s">
        <v>116</v>
      </c>
      <c r="B18" s="64">
        <v>0</v>
      </c>
      <c r="C18" s="65"/>
      <c r="D18" s="65"/>
      <c r="E18" s="5" t="s">
        <v>1</v>
      </c>
      <c r="X18" s="6"/>
    </row>
    <row r="19" spans="1:24" ht="30" customHeight="1">
      <c r="A19" s="8" t="s">
        <v>117</v>
      </c>
      <c r="B19" s="64">
        <v>0</v>
      </c>
      <c r="C19" s="65"/>
      <c r="D19" s="65"/>
      <c r="E19" s="5" t="s">
        <v>1</v>
      </c>
      <c r="X19" s="6"/>
    </row>
    <row r="20" spans="1:24" ht="30" customHeight="1">
      <c r="A20" s="8" t="s">
        <v>118</v>
      </c>
      <c r="B20" s="64">
        <v>0</v>
      </c>
      <c r="C20" s="65"/>
      <c r="D20" s="65"/>
      <c r="E20" s="5" t="s">
        <v>1</v>
      </c>
      <c r="X20" s="6"/>
    </row>
    <row r="21" spans="1:24" ht="30" customHeight="1">
      <c r="A21" s="8" t="s">
        <v>119</v>
      </c>
      <c r="B21" s="64">
        <v>0</v>
      </c>
      <c r="C21" s="65"/>
      <c r="D21" s="65"/>
      <c r="E21" s="5" t="s">
        <v>1</v>
      </c>
      <c r="X21" s="6"/>
    </row>
    <row r="22" spans="1:24" ht="30" customHeight="1">
      <c r="A22" s="8" t="s">
        <v>120</v>
      </c>
      <c r="B22" s="127">
        <f>SUM(U22)</f>
        <v>10000</v>
      </c>
      <c r="C22" s="126"/>
      <c r="D22" s="126"/>
      <c r="E22" s="5" t="s">
        <v>1</v>
      </c>
      <c r="F22" s="102" t="s">
        <v>140</v>
      </c>
      <c r="G22" s="101"/>
      <c r="H22" s="101"/>
      <c r="I22" s="101"/>
      <c r="J22" s="101"/>
      <c r="K22" s="101"/>
      <c r="L22" s="101"/>
      <c r="M22" s="126">
        <v>10000</v>
      </c>
      <c r="N22" s="126"/>
      <c r="O22" s="126"/>
      <c r="P22" s="3" t="s">
        <v>1</v>
      </c>
      <c r="Q22" s="3" t="s">
        <v>5</v>
      </c>
      <c r="R22" s="3">
        <v>1</v>
      </c>
      <c r="S22" s="22" t="s">
        <v>141</v>
      </c>
      <c r="T22" s="3" t="s">
        <v>6</v>
      </c>
      <c r="U22" s="126">
        <f>M22*R22</f>
        <v>10000</v>
      </c>
      <c r="V22" s="126"/>
      <c r="W22" s="126"/>
      <c r="X22" s="6" t="s">
        <v>1</v>
      </c>
    </row>
    <row r="23" spans="1:24" ht="30" customHeight="1">
      <c r="A23" s="8" t="s">
        <v>121</v>
      </c>
      <c r="B23" s="127">
        <v>0</v>
      </c>
      <c r="C23" s="126"/>
      <c r="D23" s="126"/>
      <c r="E23" s="5" t="s">
        <v>1</v>
      </c>
      <c r="X23" s="6"/>
    </row>
    <row r="24" spans="1:24" ht="30" customHeight="1">
      <c r="A24" s="8" t="s">
        <v>122</v>
      </c>
      <c r="B24" s="64">
        <f>ROUNDDOWN(SUM(B15:D23)*0.1,0)</f>
        <v>1000</v>
      </c>
      <c r="C24" s="65"/>
      <c r="D24" s="65"/>
      <c r="E24" s="5" t="s">
        <v>1</v>
      </c>
      <c r="F24" s="1" t="s">
        <v>47</v>
      </c>
      <c r="X24" s="6"/>
    </row>
    <row r="25" spans="1:24" ht="30" customHeight="1">
      <c r="A25" s="11" t="s">
        <v>123</v>
      </c>
      <c r="B25" s="75">
        <f>ROUNDDOWN(SUM(B15:D24)*0.3,0)</f>
        <v>3300</v>
      </c>
      <c r="C25" s="76"/>
      <c r="D25" s="76"/>
      <c r="E25" s="14" t="s">
        <v>1</v>
      </c>
      <c r="F25" s="2" t="s">
        <v>48</v>
      </c>
      <c r="G25" s="7"/>
      <c r="H25" s="7"/>
      <c r="I25" s="7"/>
      <c r="J25" s="7"/>
      <c r="K25" s="7"/>
      <c r="L25" s="7"/>
      <c r="M25" s="7"/>
      <c r="N25" s="7"/>
      <c r="O25" s="7"/>
      <c r="P25" s="7"/>
      <c r="Q25" s="7"/>
      <c r="R25" s="7"/>
      <c r="S25" s="7"/>
      <c r="T25" s="7"/>
      <c r="U25" s="7"/>
      <c r="V25" s="7"/>
      <c r="W25" s="7"/>
      <c r="X25" s="15"/>
    </row>
    <row r="26" spans="1:24" ht="30" customHeight="1" thickBot="1">
      <c r="A26" s="12" t="s">
        <v>49</v>
      </c>
      <c r="B26" s="80">
        <f>SUM(B15:D25)</f>
        <v>14300</v>
      </c>
      <c r="C26" s="81"/>
      <c r="D26" s="81"/>
      <c r="E26" s="16" t="s">
        <v>1</v>
      </c>
      <c r="F26" s="10"/>
      <c r="G26" s="17"/>
      <c r="H26" s="17"/>
      <c r="I26" s="17"/>
      <c r="J26" s="17"/>
      <c r="K26" s="17"/>
      <c r="L26" s="17"/>
      <c r="M26" s="17"/>
      <c r="N26" s="17"/>
      <c r="O26" s="17"/>
      <c r="P26" s="17"/>
      <c r="Q26" s="17"/>
      <c r="R26" s="17"/>
      <c r="S26" s="17"/>
      <c r="T26" s="17"/>
      <c r="U26" s="17"/>
      <c r="V26" s="17"/>
      <c r="W26" s="17"/>
      <c r="X26" s="18"/>
    </row>
    <row r="28" spans="1:24" ht="49.5" customHeight="1">
      <c r="A28" s="82" t="s">
        <v>90</v>
      </c>
      <c r="B28" s="82"/>
      <c r="C28" s="82"/>
      <c r="D28" s="82"/>
      <c r="E28" s="82"/>
      <c r="F28" s="82"/>
      <c r="G28" s="82"/>
      <c r="H28" s="82"/>
      <c r="I28" s="82"/>
      <c r="J28" s="82"/>
      <c r="K28" s="82"/>
      <c r="L28" s="82"/>
      <c r="M28" s="82"/>
      <c r="N28" s="82"/>
      <c r="O28" s="82"/>
      <c r="P28" s="82"/>
      <c r="Q28" s="82"/>
      <c r="R28" s="82"/>
      <c r="S28" s="82"/>
      <c r="T28" s="82"/>
      <c r="U28" s="82"/>
      <c r="V28" s="82"/>
      <c r="W28" s="82"/>
      <c r="X28" s="82"/>
    </row>
    <row r="30" spans="1:24" ht="21" customHeight="1">
      <c r="A30" s="3" t="s">
        <v>97</v>
      </c>
    </row>
    <row r="31" spans="1:24" ht="21" customHeight="1">
      <c r="A31" s="23" t="s">
        <v>50</v>
      </c>
      <c r="B31" s="83">
        <f>B26</f>
        <v>14300</v>
      </c>
      <c r="C31" s="84"/>
      <c r="D31" s="84"/>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51</v>
      </c>
      <c r="B32" s="75">
        <f>ROUNDDOWN(B31*0.1,0)</f>
        <v>1430</v>
      </c>
      <c r="C32" s="76"/>
      <c r="D32" s="76"/>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52</v>
      </c>
      <c r="B33" s="75">
        <f>B31+B32</f>
        <v>15730</v>
      </c>
      <c r="C33" s="76"/>
      <c r="D33" s="76"/>
      <c r="E33" s="14" t="s">
        <v>1</v>
      </c>
      <c r="F33" s="31"/>
      <c r="G33" s="32"/>
      <c r="H33" s="32"/>
      <c r="I33" s="32"/>
      <c r="J33" s="32"/>
      <c r="K33" s="32"/>
      <c r="L33" s="32"/>
      <c r="M33" s="32"/>
      <c r="N33" s="32"/>
      <c r="O33" s="32"/>
      <c r="P33" s="32"/>
      <c r="Q33" s="32"/>
      <c r="R33" s="32"/>
      <c r="S33" s="32"/>
      <c r="T33" s="32"/>
      <c r="U33" s="32"/>
      <c r="V33" s="32"/>
      <c r="W33" s="32"/>
      <c r="X33" s="30"/>
    </row>
  </sheetData>
  <mergeCells count="38">
    <mergeCell ref="B26:D26"/>
    <mergeCell ref="A28:X28"/>
    <mergeCell ref="B31:D31"/>
    <mergeCell ref="B32:D32"/>
    <mergeCell ref="B33:D33"/>
    <mergeCell ref="F22:L22"/>
    <mergeCell ref="M22:O22"/>
    <mergeCell ref="U22:W22"/>
    <mergeCell ref="B22:D22"/>
    <mergeCell ref="B23:D23"/>
    <mergeCell ref="B24:D24"/>
    <mergeCell ref="B25:D25"/>
    <mergeCell ref="B16:D16"/>
    <mergeCell ref="B17:D17"/>
    <mergeCell ref="B18:D18"/>
    <mergeCell ref="B19:D19"/>
    <mergeCell ref="B20:D20"/>
    <mergeCell ref="B21:D21"/>
    <mergeCell ref="B15:D15"/>
    <mergeCell ref="A4:X4"/>
    <mergeCell ref="B6:G6"/>
    <mergeCell ref="H6:X6"/>
    <mergeCell ref="B8:X8"/>
    <mergeCell ref="B9:X9"/>
    <mergeCell ref="B10:X10"/>
    <mergeCell ref="B11:F11"/>
    <mergeCell ref="H11:L11"/>
    <mergeCell ref="M11:X11"/>
    <mergeCell ref="B14:E14"/>
    <mergeCell ref="F14:X14"/>
    <mergeCell ref="D1:G1"/>
    <mergeCell ref="H1:M1"/>
    <mergeCell ref="N1:Q1"/>
    <mergeCell ref="R1:X1"/>
    <mergeCell ref="D2:G2"/>
    <mergeCell ref="H2:M2"/>
    <mergeCell ref="N2:Q2"/>
    <mergeCell ref="R2:X2"/>
  </mergeCells>
  <phoneticPr fontId="2"/>
  <dataValidations count="2">
    <dataValidation type="list" allowBlank="1" showInputMessage="1" showErrorMessage="1" sqref="H1" xr:uid="{BF418488-4579-4B01-A250-DB863E24F139}">
      <formula1>"新規,変更"</formula1>
    </dataValidation>
    <dataValidation type="list" allowBlank="1" showInputMessage="1" showErrorMessage="1" sqref="B6" xr:uid="{739A603F-51BE-4305-8BA1-D97C7007DE2D}">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4"/>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111</v>
      </c>
      <c r="D1" s="88" t="s">
        <v>106</v>
      </c>
      <c r="E1" s="88"/>
      <c r="F1" s="88"/>
      <c r="G1" s="88"/>
      <c r="H1" s="86"/>
      <c r="I1" s="86"/>
      <c r="J1" s="86"/>
      <c r="K1" s="86"/>
      <c r="L1" s="86"/>
      <c r="M1" s="86"/>
      <c r="N1" s="88" t="s">
        <v>35</v>
      </c>
      <c r="O1" s="88"/>
      <c r="P1" s="88"/>
      <c r="Q1" s="88"/>
      <c r="R1" s="85" t="s">
        <v>108</v>
      </c>
      <c r="S1" s="85"/>
      <c r="T1" s="85"/>
      <c r="U1" s="85"/>
      <c r="V1" s="85"/>
      <c r="W1" s="85"/>
      <c r="X1" s="85"/>
    </row>
    <row r="2" spans="1:24" ht="18" customHeight="1">
      <c r="A2" s="24"/>
      <c r="D2" s="88" t="s">
        <v>107</v>
      </c>
      <c r="E2" s="88"/>
      <c r="F2" s="88"/>
      <c r="G2" s="88"/>
      <c r="H2" s="87" t="s">
        <v>42</v>
      </c>
      <c r="I2" s="87"/>
      <c r="J2" s="87"/>
      <c r="K2" s="87"/>
      <c r="L2" s="87"/>
      <c r="M2" s="87"/>
      <c r="N2" s="88" t="s">
        <v>36</v>
      </c>
      <c r="O2" s="88"/>
      <c r="P2" s="88"/>
      <c r="Q2" s="88"/>
      <c r="R2" s="85" t="s">
        <v>112</v>
      </c>
      <c r="S2" s="85"/>
      <c r="T2" s="85"/>
      <c r="U2" s="85"/>
      <c r="V2" s="85"/>
      <c r="W2" s="85"/>
      <c r="X2" s="85"/>
    </row>
    <row r="3" spans="1:24" ht="34.5" customHeight="1"/>
    <row r="4" spans="1:24" ht="34.5" customHeight="1">
      <c r="A4" s="89" t="s">
        <v>37</v>
      </c>
      <c r="B4" s="89"/>
      <c r="C4" s="89"/>
      <c r="D4" s="89"/>
      <c r="E4" s="89"/>
      <c r="F4" s="89"/>
      <c r="G4" s="89"/>
      <c r="H4" s="89"/>
      <c r="I4" s="89"/>
      <c r="J4" s="89"/>
      <c r="K4" s="89"/>
      <c r="L4" s="89"/>
      <c r="M4" s="89"/>
      <c r="N4" s="89"/>
      <c r="O4" s="89"/>
      <c r="P4" s="89"/>
      <c r="Q4" s="89"/>
      <c r="R4" s="89"/>
      <c r="S4" s="89"/>
      <c r="T4" s="89"/>
      <c r="U4" s="89"/>
      <c r="V4" s="89"/>
      <c r="W4" s="89"/>
      <c r="X4" s="89"/>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54</v>
      </c>
      <c r="B6" s="61" t="s">
        <v>96</v>
      </c>
      <c r="C6" s="62"/>
      <c r="D6" s="62"/>
      <c r="E6" s="62"/>
      <c r="F6" s="62"/>
      <c r="G6" s="62"/>
      <c r="H6" s="62" t="s">
        <v>105</v>
      </c>
      <c r="I6" s="62"/>
      <c r="J6" s="62"/>
      <c r="K6" s="62"/>
      <c r="L6" s="62"/>
      <c r="M6" s="62"/>
      <c r="N6" s="62"/>
      <c r="O6" s="62"/>
      <c r="P6" s="62"/>
      <c r="Q6" s="62"/>
      <c r="R6" s="62"/>
      <c r="S6" s="62"/>
      <c r="T6" s="62"/>
      <c r="U6" s="62"/>
      <c r="V6" s="62"/>
      <c r="W6" s="62"/>
      <c r="X6" s="63"/>
    </row>
    <row r="7" spans="1:24" ht="21" customHeight="1" thickBot="1"/>
    <row r="8" spans="1:24" ht="42" customHeight="1">
      <c r="A8" s="13" t="s">
        <v>7</v>
      </c>
      <c r="B8" s="90"/>
      <c r="C8" s="90"/>
      <c r="D8" s="90"/>
      <c r="E8" s="90"/>
      <c r="F8" s="90"/>
      <c r="G8" s="90"/>
      <c r="H8" s="90"/>
      <c r="I8" s="90"/>
      <c r="J8" s="90"/>
      <c r="K8" s="90"/>
      <c r="L8" s="90"/>
      <c r="M8" s="90"/>
      <c r="N8" s="90"/>
      <c r="O8" s="90"/>
      <c r="P8" s="90"/>
      <c r="Q8" s="90"/>
      <c r="R8" s="90"/>
      <c r="S8" s="90"/>
      <c r="T8" s="90"/>
      <c r="U8" s="90"/>
      <c r="V8" s="90"/>
      <c r="W8" s="90"/>
      <c r="X8" s="91"/>
    </row>
    <row r="9" spans="1:24" ht="21" customHeight="1">
      <c r="A9" s="25" t="s">
        <v>38</v>
      </c>
      <c r="B9" s="86"/>
      <c r="C9" s="86"/>
      <c r="D9" s="86"/>
      <c r="E9" s="86"/>
      <c r="F9" s="86"/>
      <c r="G9" s="86"/>
      <c r="H9" s="86"/>
      <c r="I9" s="86"/>
      <c r="J9" s="86"/>
      <c r="K9" s="86"/>
      <c r="L9" s="86"/>
      <c r="M9" s="86"/>
      <c r="N9" s="86"/>
      <c r="O9" s="86"/>
      <c r="P9" s="86"/>
      <c r="Q9" s="86"/>
      <c r="R9" s="86"/>
      <c r="S9" s="86"/>
      <c r="T9" s="86"/>
      <c r="U9" s="86"/>
      <c r="V9" s="86"/>
      <c r="W9" s="86"/>
      <c r="X9" s="92"/>
    </row>
    <row r="10" spans="1:24" ht="21" customHeight="1">
      <c r="A10" s="25" t="s">
        <v>39</v>
      </c>
      <c r="B10" s="93"/>
      <c r="C10" s="93"/>
      <c r="D10" s="93"/>
      <c r="E10" s="93"/>
      <c r="F10" s="93"/>
      <c r="G10" s="93"/>
      <c r="H10" s="93"/>
      <c r="I10" s="93"/>
      <c r="J10" s="93"/>
      <c r="K10" s="93"/>
      <c r="L10" s="93"/>
      <c r="M10" s="93"/>
      <c r="N10" s="93"/>
      <c r="O10" s="93"/>
      <c r="P10" s="93"/>
      <c r="Q10" s="93"/>
      <c r="R10" s="93"/>
      <c r="S10" s="93"/>
      <c r="T10" s="93"/>
      <c r="U10" s="93"/>
      <c r="V10" s="93"/>
      <c r="W10" s="93"/>
      <c r="X10" s="94"/>
    </row>
    <row r="11" spans="1:24" ht="21" customHeight="1">
      <c r="A11" s="25" t="s">
        <v>137</v>
      </c>
      <c r="B11" s="71" t="s">
        <v>53</v>
      </c>
      <c r="C11" s="72"/>
      <c r="D11" s="72"/>
      <c r="E11" s="72"/>
      <c r="F11" s="72"/>
      <c r="G11" s="26" t="s">
        <v>26</v>
      </c>
      <c r="H11" s="72" t="s">
        <v>42</v>
      </c>
      <c r="I11" s="72"/>
      <c r="J11" s="72"/>
      <c r="K11" s="72"/>
      <c r="L11" s="72"/>
      <c r="M11" s="73"/>
      <c r="N11" s="73"/>
      <c r="O11" s="73"/>
      <c r="P11" s="73"/>
      <c r="Q11" s="73"/>
      <c r="R11" s="73"/>
      <c r="S11" s="73"/>
      <c r="T11" s="73"/>
      <c r="U11" s="73"/>
      <c r="V11" s="73"/>
      <c r="W11" s="73"/>
      <c r="X11" s="74"/>
    </row>
    <row r="12" spans="1:24" ht="21" customHeight="1" thickBot="1">
      <c r="A12" s="27" t="s">
        <v>55</v>
      </c>
      <c r="B12" s="96">
        <v>0</v>
      </c>
      <c r="C12" s="97"/>
      <c r="D12" s="28" t="s">
        <v>24</v>
      </c>
      <c r="E12" s="98" t="s">
        <v>81</v>
      </c>
      <c r="F12" s="98"/>
      <c r="G12" s="98"/>
      <c r="H12" s="98"/>
      <c r="I12" s="98"/>
      <c r="J12" s="98"/>
      <c r="K12" s="98"/>
      <c r="L12" s="98"/>
      <c r="M12" s="98"/>
      <c r="N12" s="98"/>
      <c r="O12" s="98"/>
      <c r="P12" s="98"/>
      <c r="Q12" s="98"/>
      <c r="R12" s="98"/>
      <c r="S12" s="98"/>
      <c r="T12" s="98"/>
      <c r="U12" s="98"/>
      <c r="V12" s="98"/>
      <c r="W12" s="98"/>
      <c r="X12" s="99"/>
    </row>
    <row r="14" spans="1:24" ht="21" customHeight="1" thickBot="1">
      <c r="A14" s="40" t="s">
        <v>113</v>
      </c>
    </row>
    <row r="15" spans="1:24" ht="21" customHeight="1">
      <c r="A15" s="13" t="s">
        <v>41</v>
      </c>
      <c r="B15" s="68" t="s">
        <v>46</v>
      </c>
      <c r="C15" s="69"/>
      <c r="D15" s="69"/>
      <c r="E15" s="70"/>
      <c r="F15" s="68" t="s">
        <v>45</v>
      </c>
      <c r="G15" s="69"/>
      <c r="H15" s="69"/>
      <c r="I15" s="69"/>
      <c r="J15" s="69"/>
      <c r="K15" s="69"/>
      <c r="L15" s="69"/>
      <c r="M15" s="69"/>
      <c r="N15" s="69"/>
      <c r="O15" s="69"/>
      <c r="P15" s="69"/>
      <c r="Q15" s="69"/>
      <c r="R15" s="69"/>
      <c r="S15" s="69"/>
      <c r="T15" s="69"/>
      <c r="U15" s="69"/>
      <c r="V15" s="69"/>
      <c r="W15" s="69"/>
      <c r="X15" s="95"/>
    </row>
    <row r="16" spans="1:24" ht="30" customHeight="1">
      <c r="A16" s="9" t="s">
        <v>0</v>
      </c>
      <c r="B16" s="128">
        <v>0</v>
      </c>
      <c r="C16" s="100"/>
      <c r="D16" s="100"/>
      <c r="E16" s="5" t="s">
        <v>1</v>
      </c>
      <c r="X16" s="6"/>
    </row>
    <row r="17" spans="1:24" ht="30" customHeight="1">
      <c r="A17" s="8" t="s">
        <v>2</v>
      </c>
      <c r="B17" s="128">
        <v>0</v>
      </c>
      <c r="C17" s="100"/>
      <c r="D17" s="100"/>
      <c r="E17" s="5" t="s">
        <v>1</v>
      </c>
      <c r="X17" s="6"/>
    </row>
    <row r="18" spans="1:24" ht="30" customHeight="1">
      <c r="A18" s="8" t="s">
        <v>115</v>
      </c>
      <c r="B18" s="128">
        <v>0</v>
      </c>
      <c r="C18" s="100"/>
      <c r="D18" s="100"/>
      <c r="E18" s="5" t="s">
        <v>1</v>
      </c>
      <c r="X18" s="6"/>
    </row>
    <row r="19" spans="1:24" ht="30" customHeight="1">
      <c r="A19" s="8" t="s">
        <v>116</v>
      </c>
      <c r="B19" s="128">
        <v>0</v>
      </c>
      <c r="C19" s="100"/>
      <c r="D19" s="100"/>
      <c r="E19" s="5" t="s">
        <v>1</v>
      </c>
      <c r="X19" s="6"/>
    </row>
    <row r="20" spans="1:24" ht="30" customHeight="1">
      <c r="A20" s="8" t="s">
        <v>117</v>
      </c>
      <c r="B20" s="128">
        <v>0</v>
      </c>
      <c r="C20" s="100"/>
      <c r="D20" s="100"/>
      <c r="E20" s="5" t="s">
        <v>1</v>
      </c>
      <c r="X20" s="6"/>
    </row>
    <row r="21" spans="1:24" ht="30" customHeight="1">
      <c r="A21" s="8" t="s">
        <v>118</v>
      </c>
      <c r="B21" s="128">
        <v>0</v>
      </c>
      <c r="C21" s="100"/>
      <c r="D21" s="100"/>
      <c r="E21" s="5" t="s">
        <v>1</v>
      </c>
      <c r="X21" s="6"/>
    </row>
    <row r="22" spans="1:24" ht="30" customHeight="1">
      <c r="A22" s="8" t="s">
        <v>119</v>
      </c>
      <c r="B22" s="128">
        <v>0</v>
      </c>
      <c r="C22" s="100"/>
      <c r="D22" s="100"/>
      <c r="E22" s="5" t="s">
        <v>1</v>
      </c>
      <c r="X22" s="6"/>
    </row>
    <row r="23" spans="1:24" ht="30" customHeight="1">
      <c r="A23" s="8" t="s">
        <v>120</v>
      </c>
      <c r="B23" s="128">
        <v>0</v>
      </c>
      <c r="C23" s="100"/>
      <c r="D23" s="100"/>
      <c r="E23" s="5" t="s">
        <v>1</v>
      </c>
      <c r="X23" s="6"/>
    </row>
    <row r="24" spans="1:24" ht="30" customHeight="1">
      <c r="A24" s="8" t="s">
        <v>121</v>
      </c>
      <c r="B24" s="128">
        <v>0</v>
      </c>
      <c r="C24" s="100"/>
      <c r="D24" s="100"/>
      <c r="E24" s="5" t="s">
        <v>1</v>
      </c>
      <c r="X24" s="6"/>
    </row>
    <row r="25" spans="1:24" ht="30" customHeight="1">
      <c r="A25" s="8" t="s">
        <v>122</v>
      </c>
      <c r="B25" s="66">
        <f>ROUNDDOWN(SUM(B16:D24)*0.1,0)</f>
        <v>0</v>
      </c>
      <c r="C25" s="67"/>
      <c r="D25" s="67"/>
      <c r="E25" s="5" t="s">
        <v>1</v>
      </c>
      <c r="F25" s="1" t="s">
        <v>47</v>
      </c>
      <c r="X25" s="6"/>
    </row>
    <row r="26" spans="1:24" ht="30" customHeight="1">
      <c r="A26" s="11" t="s">
        <v>123</v>
      </c>
      <c r="B26" s="75">
        <f>ROUNDDOWN(SUM(B16:D25)*0.3,0)</f>
        <v>0</v>
      </c>
      <c r="C26" s="76"/>
      <c r="D26" s="76"/>
      <c r="E26" s="14" t="s">
        <v>1</v>
      </c>
      <c r="F26" s="2" t="s">
        <v>48</v>
      </c>
      <c r="G26" s="7"/>
      <c r="H26" s="7"/>
      <c r="I26" s="7"/>
      <c r="J26" s="7"/>
      <c r="K26" s="7"/>
      <c r="L26" s="7"/>
      <c r="M26" s="7"/>
      <c r="N26" s="7"/>
      <c r="O26" s="7"/>
      <c r="P26" s="7"/>
      <c r="Q26" s="7"/>
      <c r="R26" s="7"/>
      <c r="S26" s="7"/>
      <c r="T26" s="7"/>
      <c r="U26" s="7"/>
      <c r="V26" s="7"/>
      <c r="W26" s="7"/>
      <c r="X26" s="15"/>
    </row>
    <row r="27" spans="1:24" ht="30" customHeight="1" thickBot="1">
      <c r="A27" s="12" t="s">
        <v>49</v>
      </c>
      <c r="B27" s="80">
        <f>SUM(B16:D26)</f>
        <v>0</v>
      </c>
      <c r="C27" s="81"/>
      <c r="D27" s="81"/>
      <c r="E27" s="16" t="s">
        <v>1</v>
      </c>
      <c r="F27" s="10"/>
      <c r="G27" s="17"/>
      <c r="H27" s="17"/>
      <c r="I27" s="17"/>
      <c r="J27" s="17"/>
      <c r="K27" s="17"/>
      <c r="L27" s="17"/>
      <c r="M27" s="17"/>
      <c r="N27" s="17"/>
      <c r="O27" s="17"/>
      <c r="P27" s="17"/>
      <c r="Q27" s="17"/>
      <c r="R27" s="17"/>
      <c r="S27" s="17"/>
      <c r="T27" s="17"/>
      <c r="U27" s="17"/>
      <c r="V27" s="17"/>
      <c r="W27" s="17"/>
      <c r="X27" s="18"/>
    </row>
    <row r="29" spans="1:24" ht="49.5" customHeight="1">
      <c r="A29" s="82" t="s">
        <v>90</v>
      </c>
      <c r="B29" s="82"/>
      <c r="C29" s="82"/>
      <c r="D29" s="82"/>
      <c r="E29" s="82"/>
      <c r="F29" s="82"/>
      <c r="G29" s="82"/>
      <c r="H29" s="82"/>
      <c r="I29" s="82"/>
      <c r="J29" s="82"/>
      <c r="K29" s="82"/>
      <c r="L29" s="82"/>
      <c r="M29" s="82"/>
      <c r="N29" s="82"/>
      <c r="O29" s="82"/>
      <c r="P29" s="82"/>
      <c r="Q29" s="82"/>
      <c r="R29" s="82"/>
      <c r="S29" s="82"/>
      <c r="T29" s="82"/>
      <c r="U29" s="82"/>
      <c r="V29" s="82"/>
      <c r="W29" s="82"/>
      <c r="X29" s="82"/>
    </row>
    <row r="31" spans="1:24" ht="21" customHeight="1">
      <c r="A31" s="3" t="s">
        <v>97</v>
      </c>
    </row>
    <row r="32" spans="1:24" ht="21" customHeight="1">
      <c r="A32" s="23" t="s">
        <v>50</v>
      </c>
      <c r="B32" s="83">
        <f>B27</f>
        <v>0</v>
      </c>
      <c r="C32" s="84"/>
      <c r="D32" s="84"/>
      <c r="E32" s="30" t="s">
        <v>1</v>
      </c>
      <c r="F32" s="31"/>
      <c r="G32" s="32"/>
      <c r="H32" s="32"/>
      <c r="I32" s="32"/>
      <c r="J32" s="32"/>
      <c r="K32" s="32"/>
      <c r="L32" s="32"/>
      <c r="M32" s="32"/>
      <c r="N32" s="32"/>
      <c r="O32" s="32"/>
      <c r="P32" s="32"/>
      <c r="Q32" s="32"/>
      <c r="R32" s="32"/>
      <c r="S32" s="32"/>
      <c r="T32" s="32"/>
      <c r="U32" s="32"/>
      <c r="V32" s="32"/>
      <c r="W32" s="32"/>
      <c r="X32" s="30"/>
    </row>
    <row r="33" spans="1:24" ht="21" customHeight="1">
      <c r="A33" s="23" t="s">
        <v>51</v>
      </c>
      <c r="B33" s="75">
        <f>ROUNDDOWN(B32*0.1,0)</f>
        <v>0</v>
      </c>
      <c r="C33" s="76"/>
      <c r="D33" s="76"/>
      <c r="E33" s="14" t="s">
        <v>1</v>
      </c>
      <c r="F33" s="31"/>
      <c r="G33" s="32"/>
      <c r="H33" s="32"/>
      <c r="I33" s="32"/>
      <c r="J33" s="32"/>
      <c r="K33" s="32"/>
      <c r="L33" s="32"/>
      <c r="M33" s="32"/>
      <c r="N33" s="32"/>
      <c r="O33" s="32"/>
      <c r="P33" s="32"/>
      <c r="Q33" s="32"/>
      <c r="R33" s="32"/>
      <c r="S33" s="32"/>
      <c r="T33" s="32"/>
      <c r="U33" s="32"/>
      <c r="V33" s="32"/>
      <c r="W33" s="32"/>
      <c r="X33" s="30"/>
    </row>
    <row r="34" spans="1:24" ht="21" customHeight="1">
      <c r="A34" s="23" t="s">
        <v>52</v>
      </c>
      <c r="B34" s="75">
        <f>B32+B33</f>
        <v>0</v>
      </c>
      <c r="C34" s="76"/>
      <c r="D34" s="76"/>
      <c r="E34" s="14" t="s">
        <v>1</v>
      </c>
      <c r="F34" s="31"/>
      <c r="G34" s="32"/>
      <c r="H34" s="32"/>
      <c r="I34" s="32"/>
      <c r="J34" s="32"/>
      <c r="K34" s="32"/>
      <c r="L34" s="32"/>
      <c r="M34" s="32"/>
      <c r="N34" s="32"/>
      <c r="O34" s="32"/>
      <c r="P34" s="32"/>
      <c r="Q34" s="32"/>
      <c r="R34" s="32"/>
      <c r="S34" s="32"/>
      <c r="T34" s="32"/>
      <c r="U34" s="32"/>
      <c r="V34" s="32"/>
      <c r="W34" s="32"/>
      <c r="X34" s="30"/>
    </row>
  </sheetData>
  <mergeCells count="37">
    <mergeCell ref="B32:D32"/>
    <mergeCell ref="B33:D33"/>
    <mergeCell ref="B34:D34"/>
    <mergeCell ref="B22:D22"/>
    <mergeCell ref="B23:D23"/>
    <mergeCell ref="B24:D24"/>
    <mergeCell ref="B25:D25"/>
    <mergeCell ref="B26:D26"/>
    <mergeCell ref="B20:D20"/>
    <mergeCell ref="B21:D21"/>
    <mergeCell ref="B11:F11"/>
    <mergeCell ref="B27:D27"/>
    <mergeCell ref="A29:X29"/>
    <mergeCell ref="B15:E15"/>
    <mergeCell ref="F15:X15"/>
    <mergeCell ref="B16:D16"/>
    <mergeCell ref="B17:D17"/>
    <mergeCell ref="B19:D19"/>
    <mergeCell ref="B18:D18"/>
    <mergeCell ref="B10:X10"/>
    <mergeCell ref="H11:L11"/>
    <mergeCell ref="M11:X11"/>
    <mergeCell ref="B12:C12"/>
    <mergeCell ref="E12:X12"/>
    <mergeCell ref="A4:X4"/>
    <mergeCell ref="B6:G6"/>
    <mergeCell ref="H6:X6"/>
    <mergeCell ref="B8:X8"/>
    <mergeCell ref="B9:X9"/>
    <mergeCell ref="D1:G1"/>
    <mergeCell ref="H1:M1"/>
    <mergeCell ref="N1:Q1"/>
    <mergeCell ref="R1:X1"/>
    <mergeCell ref="D2:G2"/>
    <mergeCell ref="H2:M2"/>
    <mergeCell ref="N2:Q2"/>
    <mergeCell ref="R2:X2"/>
  </mergeCells>
  <phoneticPr fontId="2"/>
  <dataValidations count="2">
    <dataValidation type="list" allowBlank="1" showInputMessage="1" showErrorMessage="1" sqref="B6" xr:uid="{00000000-0002-0000-0800-000000000000}">
      <formula1>"全納分,分納分,中止・脱落症例費,負担軽減費,その他"</formula1>
    </dataValidation>
    <dataValidation type="list" allowBlank="1" showInputMessage="1" showErrorMessage="1" sqref="H1" xr:uid="{7B8F2018-437B-4430-9A5B-14F5E2A730CC}">
      <formula1>"新規,変更"</formula1>
    </dataValidation>
  </dataValidations>
  <printOptions horizontalCentered="1"/>
  <pageMargins left="0.70866141732283472" right="0.70866141732283472" top="0.55118110236220474" bottom="0.55118110236220474" header="0.31496062992125984" footer="0.31496062992125984"/>
  <pageSetup paperSize="9" scale="92"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説明</vt:lpstr>
      <vt:lpstr>B(外部委員謝金)</vt:lpstr>
      <vt:lpstr>B(投与例)</vt:lpstr>
      <vt:lpstr>B別紙(投与例)</vt:lpstr>
      <vt:lpstr>B(脱落例)</vt:lpstr>
      <vt:lpstr>B(負担軽減費)</vt:lpstr>
      <vt:lpstr>B(電磁化)</vt:lpstr>
      <vt:lpstr>B(雛形1)</vt:lpstr>
      <vt:lpstr>B(雛形2)</vt:lpstr>
      <vt:lpstr>B(備品費)</vt:lpstr>
      <vt:lpstr>'B(外部委員謝金)'!Print_Area</vt:lpstr>
      <vt:lpstr>'B(脱落例)'!Print_Area</vt:lpstr>
      <vt:lpstr>'B(電磁化)'!Print_Area</vt:lpstr>
      <vt:lpstr>'B(投与例)'!Print_Area</vt:lpstr>
      <vt:lpstr>'B(負担軽減費)'!Print_Area</vt:lpstr>
      <vt:lpstr>'B別紙(投与例)'!Print_Area</vt:lpstr>
    </vt:vector>
  </TitlesOfParts>
  <Company>国立精神神経センター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様式19Ａ-Ｃ</dc:title>
  <dc:subject>積算内訳書</dc:subject>
  <dc:creator>(独)国立精神・神経医療研究センター</dc:creator>
  <cp:lastModifiedBy>安藤　菜甫子</cp:lastModifiedBy>
  <cp:lastPrinted>2024-03-18T23:53:33Z</cp:lastPrinted>
  <dcterms:created xsi:type="dcterms:W3CDTF">1998-06-09T00:07:03Z</dcterms:created>
  <dcterms:modified xsi:type="dcterms:W3CDTF">2024-11-27T07:48:14Z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7CF0319">
    <vt:lpwstr/>
  </property>
  <property fmtid="{D5CDD505-2E9C-101B-9397-08002B2CF9AE}" pid="3" name="IVID7CF0908">
    <vt:lpwstr/>
  </property>
  <property fmtid="{D5CDD505-2E9C-101B-9397-08002B2CF9AE}" pid="4" name="IVID203E15F5">
    <vt:lpwstr/>
  </property>
  <property fmtid="{D5CDD505-2E9C-101B-9397-08002B2CF9AE}" pid="5" name="IVID174311F8">
    <vt:lpwstr/>
  </property>
  <property fmtid="{D5CDD505-2E9C-101B-9397-08002B2CF9AE}" pid="6" name="IVID2D660FD2">
    <vt:lpwstr/>
  </property>
  <property fmtid="{D5CDD505-2E9C-101B-9397-08002B2CF9AE}" pid="7" name="IVID94718ED">
    <vt:lpwstr/>
  </property>
  <property fmtid="{D5CDD505-2E9C-101B-9397-08002B2CF9AE}" pid="8" name="IVID9C10928D">
    <vt:lpwstr/>
  </property>
  <property fmtid="{D5CDD505-2E9C-101B-9397-08002B2CF9AE}" pid="9" name="IVIDA466063B">
    <vt:lpwstr/>
  </property>
  <property fmtid="{D5CDD505-2E9C-101B-9397-08002B2CF9AE}" pid="10" name="IVID2F431AEB">
    <vt:lpwstr/>
  </property>
  <property fmtid="{D5CDD505-2E9C-101B-9397-08002B2CF9AE}" pid="11" name="IVID1E3B1BF0">
    <vt:lpwstr/>
  </property>
  <property fmtid="{D5CDD505-2E9C-101B-9397-08002B2CF9AE}" pid="12" name="IVID62AFB014">
    <vt:lpwstr/>
  </property>
  <property fmtid="{D5CDD505-2E9C-101B-9397-08002B2CF9AE}" pid="13" name="IVID5361202">
    <vt:lpwstr/>
  </property>
  <property fmtid="{D5CDD505-2E9C-101B-9397-08002B2CF9AE}" pid="14" name="IVID2F221305">
    <vt:lpwstr/>
  </property>
  <property fmtid="{D5CDD505-2E9C-101B-9397-08002B2CF9AE}" pid="15" name="IVID1E251EE2">
    <vt:lpwstr/>
  </property>
  <property fmtid="{D5CDD505-2E9C-101B-9397-08002B2CF9AE}" pid="16" name="IVIDD4F12D4">
    <vt:lpwstr/>
  </property>
  <property fmtid="{D5CDD505-2E9C-101B-9397-08002B2CF9AE}" pid="17" name="IVIDD7811E2">
    <vt:lpwstr/>
  </property>
  <property fmtid="{D5CDD505-2E9C-101B-9397-08002B2CF9AE}" pid="18" name="IVID305D14E1">
    <vt:lpwstr/>
  </property>
  <property fmtid="{D5CDD505-2E9C-101B-9397-08002B2CF9AE}" pid="19" name="IVID403114F2">
    <vt:lpwstr/>
  </property>
  <property fmtid="{D5CDD505-2E9C-101B-9397-08002B2CF9AE}" pid="20" name="IVID38BD13AB">
    <vt:lpwstr/>
  </property>
  <property fmtid="{D5CDD505-2E9C-101B-9397-08002B2CF9AE}" pid="21" name="IVID402600">
    <vt:lpwstr/>
  </property>
  <property fmtid="{D5CDD505-2E9C-101B-9397-08002B2CF9AE}" pid="22" name="IVID175119EF">
    <vt:lpwstr/>
  </property>
  <property fmtid="{D5CDD505-2E9C-101B-9397-08002B2CF9AE}" pid="23" name="IVID225917FC">
    <vt:lpwstr/>
  </property>
  <property fmtid="{D5CDD505-2E9C-101B-9397-08002B2CF9AE}" pid="24" name="IVIDB4916F4">
    <vt:lpwstr/>
  </property>
  <property fmtid="{D5CDD505-2E9C-101B-9397-08002B2CF9AE}" pid="25" name="IVID187815D4">
    <vt:lpwstr/>
  </property>
  <property fmtid="{D5CDD505-2E9C-101B-9397-08002B2CF9AE}" pid="26" name="IVID240707E1">
    <vt:lpwstr/>
  </property>
  <property fmtid="{D5CDD505-2E9C-101B-9397-08002B2CF9AE}" pid="27" name="IVID3000000">
    <vt:lpwstr/>
  </property>
  <property fmtid="{D5CDD505-2E9C-101B-9397-08002B2CF9AE}" pid="28" name="IVID7D0030B">
    <vt:lpwstr/>
  </property>
  <property fmtid="{D5CDD505-2E9C-101B-9397-08002B2CF9AE}" pid="29" name="IVID376F15FA">
    <vt:lpwstr/>
  </property>
  <property fmtid="{D5CDD505-2E9C-101B-9397-08002B2CF9AE}" pid="30" name="IVID234818E8">
    <vt:lpwstr/>
  </property>
  <property fmtid="{D5CDD505-2E9C-101B-9397-08002B2CF9AE}" pid="31" name="IVID2F7B1109">
    <vt:lpwstr/>
  </property>
  <property fmtid="{D5CDD505-2E9C-101B-9397-08002B2CF9AE}" pid="32" name="IVID2A56180A">
    <vt:lpwstr/>
  </property>
  <property fmtid="{D5CDD505-2E9C-101B-9397-08002B2CF9AE}" pid="33" name="IVID52E15EF">
    <vt:lpwstr/>
  </property>
</Properties>
</file>