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病院\臨床研究・教育研修部門臨床研究支援部\臨床研究・治験推進室\④治験事務用\03書式・様式・手続き要領\2026(R8).08.28_契約書・積算・ポイント表（①のみIRB費用・単価変更、①②とも分割資料統合）\①②HP公開用\"/>
    </mc:Choice>
  </mc:AlternateContent>
  <xr:revisionPtr revIDLastSave="0" documentId="13_ncr:1_{876F1ADA-0EC1-4509-BE90-D3BD5D5F4AD0}" xr6:coauthVersionLast="47" xr6:coauthVersionMax="47" xr10:uidLastSave="{00000000-0000-0000-0000-000000000000}"/>
  <bookViews>
    <workbookView xWindow="-24615" yWindow="3345" windowWidth="23745" windowHeight="12315" activeTab="1" xr2:uid="{DAA491AD-1B23-4893-988D-747793FDD70E}"/>
  </bookViews>
  <sheets>
    <sheet name="計算式" sheetId="1" r:id="rId1"/>
    <sheet name="回数確認" sheetId="3" r:id="rId2"/>
    <sheet name="研究経費 M" sheetId="4" r:id="rId3"/>
  </sheets>
  <definedNames>
    <definedName name="_xlnm.Print_Area" localSheetId="1">回数確認!$B$1:$AE$34</definedName>
    <definedName name="_xlnm.Print_Area" localSheetId="2">'研究経費 M'!$B$1:$E$78</definedName>
    <definedName name="_xlnm.Print_Titles" localSheetId="2">'研究経費 M'!$2:$2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5" i="3" l="1"/>
  <c r="AD9" i="3"/>
  <c r="AD33" i="3"/>
  <c r="AD32" i="3"/>
  <c r="AD14" i="3"/>
  <c r="AD17" i="3"/>
  <c r="C34" i="4"/>
  <c r="C12" i="4"/>
  <c r="E73" i="4"/>
  <c r="C51" i="4"/>
  <c r="C49" i="4"/>
  <c r="C36" i="4"/>
  <c r="C3" i="4"/>
  <c r="H30" i="3"/>
  <c r="H31" i="3"/>
  <c r="Y30" i="3"/>
  <c r="Y31" i="3"/>
  <c r="X30" i="3"/>
  <c r="X31" i="3"/>
  <c r="W30" i="3"/>
  <c r="W31" i="3"/>
  <c r="V30" i="3"/>
  <c r="V31" i="3"/>
  <c r="U30" i="3"/>
  <c r="U31" i="3"/>
  <c r="T30" i="3"/>
  <c r="T31" i="3"/>
  <c r="S30" i="3"/>
  <c r="S31" i="3"/>
  <c r="R30" i="3"/>
  <c r="R31" i="3"/>
  <c r="Q30" i="3"/>
  <c r="Q31" i="3"/>
  <c r="P30" i="3"/>
  <c r="P31" i="3"/>
  <c r="O30" i="3"/>
  <c r="O31" i="3"/>
  <c r="N30" i="3"/>
  <c r="N31" i="3"/>
  <c r="M30" i="3"/>
  <c r="M31" i="3"/>
  <c r="L30" i="3"/>
  <c r="L31" i="3"/>
  <c r="K30" i="3"/>
  <c r="K31" i="3"/>
  <c r="J30" i="3"/>
  <c r="J31" i="3"/>
  <c r="I30" i="3"/>
  <c r="I31" i="3"/>
  <c r="G30" i="3"/>
  <c r="G31" i="3"/>
  <c r="F30" i="3"/>
  <c r="F31" i="3"/>
  <c r="E30" i="3"/>
  <c r="E31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6" i="3"/>
  <c r="AD13" i="3"/>
  <c r="AD12" i="3"/>
  <c r="AD11" i="3"/>
  <c r="AD10" i="3"/>
  <c r="AD8" i="3"/>
  <c r="AD7" i="3"/>
  <c r="AD6" i="3"/>
  <c r="AE10" i="3"/>
  <c r="AD30" i="3"/>
  <c r="K20" i="1"/>
  <c r="K21" i="1"/>
  <c r="M21" i="1"/>
  <c r="K16" i="1"/>
  <c r="K17" i="1"/>
  <c r="M17" i="1"/>
  <c r="K27" i="1"/>
  <c r="K28" i="1"/>
  <c r="M28" i="1"/>
  <c r="K34" i="1"/>
  <c r="K35" i="1"/>
  <c r="M35" i="1"/>
  <c r="K9" i="1"/>
  <c r="K10" i="1"/>
  <c r="M10" i="1"/>
  <c r="K5" i="1"/>
  <c r="K6" i="1"/>
  <c r="M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NCNP鈴木</author>
  </authors>
  <commentList>
    <comment ref="C2" authorId="0" shapeId="0" xr:uid="{02FCA7AB-3483-43FB-B9CE-61440B19861B}">
      <text>
        <r>
          <rPr>
            <sz val="6"/>
            <color indexed="12"/>
            <rFont val="MS P ゴシック"/>
            <family val="3"/>
            <charset val="128"/>
          </rPr>
          <t>記入は例示です。VISIT数含め、適宜修正してご利用ください。
計算式ファイルを使用した場合は、ポイント算出表・計算式ファイルをセットでメールでお送りください。</t>
        </r>
      </text>
    </comment>
    <comment ref="C8" authorId="0" shapeId="0" xr:uid="{FE449B41-E2A2-4A29-B377-343D8E1F01B6}">
      <text>
        <r>
          <rPr>
            <sz val="6"/>
            <color indexed="81"/>
            <rFont val="MS P ゴシック"/>
            <family val="3"/>
            <charset val="128"/>
          </rPr>
          <t>検査部で実施する検査（採血・採尿、ECG、EEG等）</t>
        </r>
      </text>
    </comment>
    <comment ref="C9" authorId="0" shapeId="0" xr:uid="{42143FA3-1656-4309-982F-722F9DFA26FC}">
      <text>
        <r>
          <rPr>
            <sz val="6"/>
            <color indexed="81"/>
            <rFont val="MS P ゴシック"/>
            <family val="3"/>
            <charset val="128"/>
          </rPr>
          <t>X線・CT・MRI・PET・髄液採取（CSF）・骨密度（DXA法）・DATスキャン等の実際回数
※CSF検体は検査項目数ではなく穿刺回数を記載してください</t>
        </r>
      </text>
    </comment>
    <comment ref="C10" authorId="0" shapeId="0" xr:uid="{9377C405-1B2C-4BDE-BC51-E3159E49A595}">
      <text>
        <r>
          <rPr>
            <sz val="6"/>
            <color indexed="81"/>
            <rFont val="MS P ゴシック"/>
            <family val="3"/>
            <charset val="128"/>
          </rPr>
          <t>PK(薬物動態)、PD（薬力学）、PGx、試験特有の抗体検査、免疫原性分析、バイオマーカー分析等。※通常の保険診療で可能な検査は除く</t>
        </r>
        <r>
          <rPr>
            <sz val="8"/>
            <color indexed="81"/>
            <rFont val="MS P ゴシック"/>
            <family val="3"/>
            <charset val="128"/>
          </rPr>
          <t xml:space="preserve">
</t>
        </r>
      </text>
    </comment>
    <comment ref="B13" authorId="0" shapeId="0" xr:uid="{AD6B6C43-0C62-472C-AF07-FFA7DD41B4B0}">
      <text>
        <r>
          <rPr>
            <sz val="6"/>
            <color indexed="81"/>
            <rFont val="MS P ゴシック"/>
            <family val="3"/>
            <charset val="128"/>
          </rPr>
          <t>各visitに時間を入力してください。1日の合計時間を算出し、30分ごとに1回と数えます。（所要時間を入れると自動計算されます）
※記入は例示ですので適宜修正してください</t>
        </r>
      </text>
    </comment>
    <comment ref="Z13" authorId="0" shapeId="0" xr:uid="{1C7C954F-CD4A-47FD-9176-637E4FF8F66E}">
      <text>
        <r>
          <rPr>
            <sz val="6"/>
            <color indexed="81"/>
            <rFont val="MS P ゴシック"/>
            <family val="3"/>
            <charset val="128"/>
          </rPr>
          <t>要素P/Q/R
該当する要素を記載し、適宜編集して使用してください。</t>
        </r>
      </text>
    </comment>
    <comment ref="AC30" authorId="0" shapeId="0" xr:uid="{F9D310DE-485E-4987-9473-6E6279C0FBFF}">
      <text>
        <r>
          <rPr>
            <sz val="6"/>
            <color indexed="81"/>
            <rFont val="MS P ゴシック"/>
            <family val="3"/>
            <charset val="128"/>
          </rPr>
          <t>各日ごとに合計を30分で1回とかぞえる
（当行緑色セルの合計</t>
        </r>
      </text>
    </comment>
    <comment ref="AC32" authorId="0" shapeId="0" xr:uid="{27754DC6-BE0C-4477-8E56-9BB165FBD014}">
      <text>
        <r>
          <rPr>
            <sz val="6"/>
            <color indexed="81"/>
            <rFont val="MS P ゴシック"/>
            <family val="3"/>
            <charset val="128"/>
          </rPr>
          <t>講習が必要な検査の実施日数
※該当セルを対象とするよう、計算式修正してください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NCNP鈴木</author>
  </authors>
  <commentList>
    <comment ref="B2" authorId="0" shapeId="0" xr:uid="{8B85E7F5-45E1-4BDD-8FA4-9816D7F1D51D}">
      <text>
        <r>
          <rPr>
            <sz val="6"/>
            <color indexed="12"/>
            <rFont val="MS P ゴシック"/>
            <family val="3"/>
            <charset val="128"/>
          </rPr>
          <t>適宜修正、検査項目を追記してご利用ください。
計算式ファイルを使用した場合は、ポイント算出表・計算式ファイルをセットでメールでお送りください。</t>
        </r>
      </text>
    </comment>
  </commentList>
</comments>
</file>

<file path=xl/sharedStrings.xml><?xml version="1.0" encoding="utf-8"?>
<sst xmlns="http://schemas.openxmlformats.org/spreadsheetml/2006/main" count="197" uniqueCount="118">
  <si>
    <t>計算式</t>
    <rPh sb="0" eb="3">
      <t>ケイサンシキ</t>
    </rPh>
    <phoneticPr fontId="3"/>
  </si>
  <si>
    <t>（</t>
    <phoneticPr fontId="3"/>
  </si>
  <si>
    <t>-</t>
    <phoneticPr fontId="3"/>
  </si>
  <si>
    <t>）</t>
    <phoneticPr fontId="3"/>
  </si>
  <si>
    <t>÷</t>
    <phoneticPr fontId="3"/>
  </si>
  <si>
    <t>=</t>
    <phoneticPr fontId="3"/>
  </si>
  <si>
    <t>×</t>
    <phoneticPr fontId="3"/>
  </si>
  <si>
    <t>+</t>
    <phoneticPr fontId="3"/>
  </si>
  <si>
    <t>臨床試験研究経費ポイント算出表</t>
    <phoneticPr fontId="2"/>
  </si>
  <si>
    <r>
      <t>様式2</t>
    </r>
    <r>
      <rPr>
        <sz val="10"/>
        <color theme="1"/>
        <rFont val="ＭＳ Ｐゴシック"/>
        <family val="2"/>
        <charset val="128"/>
      </rPr>
      <t>0-1</t>
    </r>
    <rPh sb="0" eb="2">
      <t>ヨウシキ</t>
    </rPh>
    <phoneticPr fontId="3"/>
  </si>
  <si>
    <r>
      <t>様式2</t>
    </r>
    <r>
      <rPr>
        <sz val="10"/>
        <color theme="1"/>
        <rFont val="ＭＳ Ｐゴシック"/>
        <family val="2"/>
        <charset val="128"/>
      </rPr>
      <t>0-2</t>
    </r>
    <rPh sb="0" eb="2">
      <t>ヨウシキ</t>
    </rPh>
    <phoneticPr fontId="3"/>
  </si>
  <si>
    <t>製造販売後臨床試験研究経費ポイント算出表</t>
  </si>
  <si>
    <r>
      <t>様式2</t>
    </r>
    <r>
      <rPr>
        <sz val="10"/>
        <color theme="1"/>
        <rFont val="ＭＳ Ｐゴシック"/>
        <family val="2"/>
        <charset val="128"/>
      </rPr>
      <t>1－2</t>
    </r>
    <rPh sb="0" eb="2">
      <t>ヨウシキ</t>
    </rPh>
    <phoneticPr fontId="3"/>
  </si>
  <si>
    <t>様式20-3</t>
    <phoneticPr fontId="3"/>
  </si>
  <si>
    <t>臨床試験研究経費ポイント算出表（医療機器）</t>
  </si>
  <si>
    <t>治験薬管理経費ポイント算出表</t>
    <rPh sb="0" eb="1">
      <t>チ</t>
    </rPh>
    <rPh sb="1" eb="2">
      <t>ケン</t>
    </rPh>
    <rPh sb="2" eb="3">
      <t>ヤク</t>
    </rPh>
    <rPh sb="3" eb="5">
      <t>カンリ</t>
    </rPh>
    <rPh sb="5" eb="7">
      <t>ケイヒ</t>
    </rPh>
    <rPh sb="11" eb="13">
      <t>サンシュツ</t>
    </rPh>
    <rPh sb="13" eb="14">
      <t>ヒョウ</t>
    </rPh>
    <phoneticPr fontId="1"/>
  </si>
  <si>
    <r>
      <t>様式2</t>
    </r>
    <r>
      <rPr>
        <sz val="10"/>
        <color theme="1"/>
        <rFont val="ＭＳ Ｐゴシック"/>
        <family val="2"/>
        <charset val="128"/>
      </rPr>
      <t>1－1</t>
    </r>
    <rPh sb="0" eb="2">
      <t>ヨウシキ</t>
    </rPh>
    <phoneticPr fontId="3"/>
  </si>
  <si>
    <t>調査医薬品管理経費ポイント算出表</t>
    <phoneticPr fontId="2"/>
  </si>
  <si>
    <t>臨床検査管理経費ポイント算出表</t>
    <rPh sb="0" eb="2">
      <t>リンショウ</t>
    </rPh>
    <rPh sb="2" eb="4">
      <t>ケンサ</t>
    </rPh>
    <rPh sb="4" eb="6">
      <t>カンリ</t>
    </rPh>
    <rPh sb="6" eb="8">
      <t>ケイヒ</t>
    </rPh>
    <rPh sb="12" eb="14">
      <t>サンシュツ</t>
    </rPh>
    <rPh sb="14" eb="15">
      <t>ヒョウ</t>
    </rPh>
    <phoneticPr fontId="1"/>
  </si>
  <si>
    <t>様式21－3Ｂ</t>
    <rPh sb="0" eb="2">
      <t>ヨウシキ</t>
    </rPh>
    <phoneticPr fontId="1"/>
  </si>
  <si>
    <t>放射線管理経費ポイント算出表</t>
    <rPh sb="0" eb="3">
      <t>ホウシャセン</t>
    </rPh>
    <rPh sb="3" eb="5">
      <t>カンリ</t>
    </rPh>
    <rPh sb="5" eb="7">
      <t>ケイヒ</t>
    </rPh>
    <rPh sb="11" eb="13">
      <t>サンシュツ</t>
    </rPh>
    <rPh sb="13" eb="14">
      <t>ヒョウ</t>
    </rPh>
    <phoneticPr fontId="1"/>
  </si>
  <si>
    <t>様式21－4B</t>
    <rPh sb="0" eb="2">
      <t>ヨウシキ</t>
    </rPh>
    <phoneticPr fontId="1"/>
  </si>
  <si>
    <t>様式21－3Ａ</t>
    <rPh sb="0" eb="2">
      <t>ヨウシキ</t>
    </rPh>
    <phoneticPr fontId="1"/>
  </si>
  <si>
    <t>様式21－4A</t>
    <rPh sb="0" eb="2">
      <t>ヨウシキ</t>
    </rPh>
    <phoneticPr fontId="1"/>
  </si>
  <si>
    <t>臨床検査管理経費ポイント算出表(製造販売後臨床試験）</t>
    <rPh sb="0" eb="2">
      <t>リンショウ</t>
    </rPh>
    <rPh sb="2" eb="4">
      <t>ケンサ</t>
    </rPh>
    <rPh sb="4" eb="6">
      <t>カンリ</t>
    </rPh>
    <rPh sb="6" eb="8">
      <t>ケイヒ</t>
    </rPh>
    <rPh sb="12" eb="14">
      <t>サンシュツ</t>
    </rPh>
    <rPh sb="14" eb="15">
      <t>ヒョウ</t>
    </rPh>
    <rPh sb="16" eb="25">
      <t>セイゾウハンバイゴリンショウシケン</t>
    </rPh>
    <phoneticPr fontId="1"/>
  </si>
  <si>
    <t>放射線管理経費ポイント算出表(製造販売後臨床試験）</t>
    <rPh sb="0" eb="3">
      <t>ホウシャセン</t>
    </rPh>
    <rPh sb="3" eb="5">
      <t>カンリ</t>
    </rPh>
    <rPh sb="5" eb="7">
      <t>ケイヒ</t>
    </rPh>
    <rPh sb="11" eb="13">
      <t>サンシュツ</t>
    </rPh>
    <rPh sb="13" eb="14">
      <t>ヒョウ</t>
    </rPh>
    <phoneticPr fontId="1"/>
  </si>
  <si>
    <t>Scr</t>
    <phoneticPr fontId="3"/>
  </si>
  <si>
    <t>ET</t>
    <phoneticPr fontId="3"/>
  </si>
  <si>
    <t>SFU</t>
    <phoneticPr fontId="3"/>
  </si>
  <si>
    <t>検査名称＼来院番号</t>
    <rPh sb="0" eb="2">
      <t>ケンサ</t>
    </rPh>
    <rPh sb="2" eb="4">
      <t>メイショウ</t>
    </rPh>
    <rPh sb="5" eb="7">
      <t>ライイン</t>
    </rPh>
    <rPh sb="7" eb="9">
      <t>バンゴウ</t>
    </rPh>
    <phoneticPr fontId="3"/>
  </si>
  <si>
    <t>時間</t>
    <rPh sb="0" eb="2">
      <t>ジカン</t>
    </rPh>
    <phoneticPr fontId="9"/>
  </si>
  <si>
    <t>回数</t>
    <rPh sb="0" eb="2">
      <t>カイスウ</t>
    </rPh>
    <phoneticPr fontId="3"/>
  </si>
  <si>
    <t>積算
内訳</t>
    <rPh sb="0" eb="2">
      <t>セキサン</t>
    </rPh>
    <rPh sb="3" eb="5">
      <t>ウチワケ</t>
    </rPh>
    <phoneticPr fontId="3"/>
  </si>
  <si>
    <t>visit stone</t>
    <phoneticPr fontId="3"/>
  </si>
  <si>
    <t>研究
経費</t>
    <rPh sb="0" eb="2">
      <t>ケンキュウ</t>
    </rPh>
    <rPh sb="3" eb="5">
      <t>ケイヒ</t>
    </rPh>
    <phoneticPr fontId="3"/>
  </si>
  <si>
    <t>L.チェックポイント 回数</t>
    <rPh sb="11" eb="13">
      <t>カイスウ</t>
    </rPh>
    <phoneticPr fontId="3"/>
  </si>
  <si>
    <t>―</t>
    <phoneticPr fontId="3"/>
  </si>
  <si>
    <t>研究経費</t>
    <rPh sb="0" eb="4">
      <t>ケンキュウケイヒ</t>
    </rPh>
    <phoneticPr fontId="3"/>
  </si>
  <si>
    <t>L</t>
    <phoneticPr fontId="3"/>
  </si>
  <si>
    <t>治験薬</t>
    <rPh sb="0" eb="3">
      <t>チケンヤク</t>
    </rPh>
    <phoneticPr fontId="3"/>
  </si>
  <si>
    <t>D.治験薬 調剤・出庫回数</t>
    <rPh sb="2" eb="5">
      <t>チケンヤク</t>
    </rPh>
    <rPh sb="11" eb="13">
      <t>カイスウ</t>
    </rPh>
    <phoneticPr fontId="3"/>
  </si>
  <si>
    <t>治験薬
管理経費</t>
    <rPh sb="0" eb="3">
      <t>チケンヤク</t>
    </rPh>
    <rPh sb="4" eb="8">
      <t>カンリケイヒ</t>
    </rPh>
    <phoneticPr fontId="3"/>
  </si>
  <si>
    <t>D</t>
    <phoneticPr fontId="3"/>
  </si>
  <si>
    <t>検査</t>
    <rPh sb="0" eb="2">
      <t>ケンサ</t>
    </rPh>
    <phoneticPr fontId="3"/>
  </si>
  <si>
    <t>C.臨床検査 回数</t>
    <rPh sb="2" eb="4">
      <t>リンショウ</t>
    </rPh>
    <rPh sb="4" eb="6">
      <t>ケンサ</t>
    </rPh>
    <rPh sb="7" eb="9">
      <t>カイスウ</t>
    </rPh>
    <phoneticPr fontId="3"/>
  </si>
  <si>
    <t>臨床検査
管理経費</t>
    <rPh sb="0" eb="4">
      <t>リンショウケンサ</t>
    </rPh>
    <rPh sb="5" eb="9">
      <t>カンリケイヒ</t>
    </rPh>
    <phoneticPr fontId="3"/>
  </si>
  <si>
    <t>C</t>
    <phoneticPr fontId="3"/>
  </si>
  <si>
    <t>N侵襲的検査 回数</t>
    <rPh sb="1" eb="4">
      <t>シンシュウテキ</t>
    </rPh>
    <rPh sb="4" eb="6">
      <t>ケンサ</t>
    </rPh>
    <rPh sb="7" eb="9">
      <t>カイスウ</t>
    </rPh>
    <phoneticPr fontId="3"/>
  </si>
  <si>
    <t>N</t>
    <phoneticPr fontId="3"/>
  </si>
  <si>
    <t>Ｏ特殊検査</t>
    <rPh sb="1" eb="3">
      <t>トクシュ</t>
    </rPh>
    <rPh sb="3" eb="5">
      <t>ケンサ</t>
    </rPh>
    <phoneticPr fontId="3"/>
  </si>
  <si>
    <t>PK</t>
    <phoneticPr fontId="3"/>
  </si>
  <si>
    <t>研究経費</t>
    <rPh sb="0" eb="2">
      <t>ケンキュウ</t>
    </rPh>
    <rPh sb="2" eb="4">
      <t>ケイヒ</t>
    </rPh>
    <phoneticPr fontId="3"/>
  </si>
  <si>
    <t>O</t>
    <phoneticPr fontId="3"/>
  </si>
  <si>
    <t>評価尺度/所要時間</t>
    <rPh sb="0" eb="2">
      <t>ヒョウカ</t>
    </rPh>
    <rPh sb="2" eb="4">
      <t>シャクド</t>
    </rPh>
    <rPh sb="5" eb="7">
      <t>ショヨウ</t>
    </rPh>
    <rPh sb="7" eb="9">
      <t>ジカン</t>
    </rPh>
    <phoneticPr fontId="3"/>
  </si>
  <si>
    <t>Q</t>
    <phoneticPr fontId="3"/>
  </si>
  <si>
    <t>P</t>
    <phoneticPr fontId="3"/>
  </si>
  <si>
    <t>Q.30分以上かかる検査
※30分ごとに1ポイント</t>
    <rPh sb="4" eb="5">
      <t>フン</t>
    </rPh>
    <rPh sb="5" eb="7">
      <t>イジョウ</t>
    </rPh>
    <rPh sb="10" eb="12">
      <t>ケンサ</t>
    </rPh>
    <phoneticPr fontId="3"/>
  </si>
  <si>
    <t>時間（分）</t>
    <rPh sb="0" eb="2">
      <t>ジカン</t>
    </rPh>
    <rPh sb="3" eb="4">
      <t>フン</t>
    </rPh>
    <phoneticPr fontId="3"/>
  </si>
  <si>
    <t>←
Q</t>
    <phoneticPr fontId="3"/>
  </si>
  <si>
    <t>Q.回数</t>
    <rPh sb="2" eb="4">
      <t>カイスウ</t>
    </rPh>
    <phoneticPr fontId="3"/>
  </si>
  <si>
    <t>P.他職種講習が必要な検査</t>
    <phoneticPr fontId="3"/>
  </si>
  <si>
    <t>P.回数</t>
    <rPh sb="2" eb="4">
      <t>カイスウ</t>
    </rPh>
    <phoneticPr fontId="3"/>
  </si>
  <si>
    <t>↑P</t>
    <phoneticPr fontId="3"/>
  </si>
  <si>
    <t>R.介護者等の情報収集が必要</t>
    <rPh sb="5" eb="6">
      <t>ナド</t>
    </rPh>
    <phoneticPr fontId="3"/>
  </si>
  <si>
    <t>R.回数</t>
    <rPh sb="2" eb="4">
      <t>カイスウ</t>
    </rPh>
    <phoneticPr fontId="3"/>
  </si>
  <si>
    <t>↑R</t>
    <phoneticPr fontId="3"/>
  </si>
  <si>
    <t>カウント方法</t>
    <rPh sb="4" eb="6">
      <t>ホウホウ</t>
    </rPh>
    <phoneticPr fontId="3"/>
  </si>
  <si>
    <t>特殊検査のための検体採取回数</t>
    <phoneticPr fontId="3"/>
  </si>
  <si>
    <t>PK(薬物動態)、PD（薬力学）、PGx、試験特有の抗体検査、免疫原性分析、バイオマーカー分析等を対象とし、基本は各検査ごとの検査実施回数（採血ポイント数）で数える</t>
    <rPh sb="49" eb="51">
      <t>タイショウ</t>
    </rPh>
    <rPh sb="70" eb="72">
      <t>サイケツ</t>
    </rPh>
    <rPh sb="76" eb="77">
      <t>スウ</t>
    </rPh>
    <rPh sb="79" eb="80">
      <t>カゾ</t>
    </rPh>
    <phoneticPr fontId="3"/>
  </si>
  <si>
    <t>・検査が保険適用されている場合はカウントせず、一般検査に含める</t>
    <rPh sb="1" eb="3">
      <t>ケンサ</t>
    </rPh>
    <phoneticPr fontId="3"/>
  </si>
  <si>
    <t>他職種の講習が必要な検査</t>
    <phoneticPr fontId="3"/>
  </si>
  <si>
    <t>NCNP内で実施する検査すべてのうち、医師・CRC以外が実施する評価でトレーニングが必要な場合、対象となる検査・評価の実施回数の全てをカウントする</t>
    <rPh sb="4" eb="5">
      <t>ナイ</t>
    </rPh>
    <rPh sb="6" eb="8">
      <t>ジッシ</t>
    </rPh>
    <rPh sb="10" eb="12">
      <t>ケンサ</t>
    </rPh>
    <rPh sb="19" eb="21">
      <t>イシ</t>
    </rPh>
    <phoneticPr fontId="3"/>
  </si>
  <si>
    <t>・心理士（外部心理士含む）、PT、CRC以外の看護師が対象、放射線技師は対象外</t>
    <phoneticPr fontId="3"/>
  </si>
  <si>
    <t>・１つのVisitで2人の評価者が対応する場合は、各評価者のVisit回数で計上する（それぞれで対応が発生するため）</t>
    <phoneticPr fontId="3"/>
  </si>
  <si>
    <t>30分以上かかる検査</t>
    <rPh sb="2" eb="3">
      <t>フン</t>
    </rPh>
    <rPh sb="3" eb="5">
      <t>イジョウ</t>
    </rPh>
    <rPh sb="8" eb="10">
      <t>ケンサ</t>
    </rPh>
    <phoneticPr fontId="3"/>
  </si>
  <si>
    <t>評価者（医師・心理士・PTなど）やCRCが同席、調整等の対応が発生する場合を対象とし、1日ごとのポイントを数える（30分ごとに1ポイント加算）</t>
    <rPh sb="24" eb="26">
      <t>チョウセイ</t>
    </rPh>
    <rPh sb="26" eb="27">
      <t>ナド</t>
    </rPh>
    <rPh sb="28" eb="30">
      <t>タイオウ</t>
    </rPh>
    <rPh sb="31" eb="33">
      <t>ハッセイ</t>
    </rPh>
    <rPh sb="53" eb="54">
      <t>カゾ</t>
    </rPh>
    <phoneticPr fontId="3"/>
  </si>
  <si>
    <t>（30-59分→1回、60-89分→2回、90-119分→3回、120-149分→4回、150-179分→5回、180-209分→6回、210～239分→7回、240～269分→8回、270～299分→9回、300～329分→10回）</t>
    <phoneticPr fontId="3"/>
  </si>
  <si>
    <t>・評価を実施する可能性がある場合は、（対象が被験者全員が対象はなかったとしても）カウントに含める</t>
    <rPh sb="19" eb="21">
      <t>タイショウ</t>
    </rPh>
    <rPh sb="22" eb="25">
      <t>ヒケンシャ</t>
    </rPh>
    <rPh sb="25" eb="27">
      <t>ゼンイン</t>
    </rPh>
    <rPh sb="28" eb="30">
      <t>タイショウ</t>
    </rPh>
    <phoneticPr fontId="3"/>
  </si>
  <si>
    <t>・保険診療適用される検査については、検査時間が長時間の場合でも算定対象外</t>
    <rPh sb="33" eb="36">
      <t>タイショウガイ</t>
    </rPh>
    <phoneticPr fontId="3"/>
  </si>
  <si>
    <t>R</t>
    <phoneticPr fontId="3"/>
  </si>
  <si>
    <t>介護者等からの情報収集が必要</t>
    <rPh sb="3" eb="4">
      <t>ナド</t>
    </rPh>
    <phoneticPr fontId="3"/>
  </si>
  <si>
    <t>プロトコルで規定された評価、アンケート、検査（電話、web含む）で介護者もしくは代諾者が行わなければならないものが対象</t>
    <phoneticPr fontId="3"/>
  </si>
  <si>
    <t>・介護者・代諾者以外でも、スタッフが患者さん側の人（教師など）に行う評価も対象とする</t>
    <phoneticPr fontId="3"/>
  </si>
  <si>
    <t>・介護者等からの通常の病状などの聞き取りは除く</t>
    <rPh sb="4" eb="5">
      <t>ナド</t>
    </rPh>
    <phoneticPr fontId="3"/>
  </si>
  <si>
    <t>検査項目</t>
    <phoneticPr fontId="3"/>
  </si>
  <si>
    <t>個数</t>
    <rPh sb="0" eb="2">
      <t>コスウ</t>
    </rPh>
    <phoneticPr fontId="3"/>
  </si>
  <si>
    <r>
      <t>妊娠検査：</t>
    </r>
    <r>
      <rPr>
        <strike/>
        <sz val="8"/>
        <rFont val="ＭＳ Ｐゴシック"/>
        <family val="3"/>
        <charset val="128"/>
      </rPr>
      <t>1項目</t>
    </r>
    <phoneticPr fontId="3"/>
  </si>
  <si>
    <r>
      <t>その他：</t>
    </r>
    <r>
      <rPr>
        <strike/>
        <sz val="8"/>
        <rFont val="ＭＳ Ｐゴシック"/>
        <family val="3"/>
        <charset val="128"/>
      </rPr>
      <t>13項目</t>
    </r>
    <phoneticPr fontId="3"/>
  </si>
  <si>
    <t>計</t>
    <rPh sb="0" eb="1">
      <t>ケイ</t>
    </rPh>
    <phoneticPr fontId="3"/>
  </si>
  <si>
    <t>バイタルサインのほか、主に保険収載されている検査項目を検査1項目を1と数える。</t>
    <rPh sb="27" eb="29">
      <t>ケンサ</t>
    </rPh>
    <rPh sb="30" eb="32">
      <t>コウモク</t>
    </rPh>
    <rPh sb="35" eb="36">
      <t>カゾ</t>
    </rPh>
    <phoneticPr fontId="3"/>
  </si>
  <si>
    <t>（例：脳波→1、身長、体重→2、沈査（赤血球、白血球、円柱）→3）</t>
    <phoneticPr fontId="3"/>
  </si>
  <si>
    <t>※保険収載されていない検査は要素O特殊検査でカウントする。</t>
    <rPh sb="14" eb="16">
      <t>ヨウソ</t>
    </rPh>
    <phoneticPr fontId="3"/>
  </si>
  <si>
    <t>※侵襲的検査は要素Nでカウントする</t>
    <rPh sb="1" eb="6">
      <t>シンシュウテキケンサ</t>
    </rPh>
    <rPh sb="7" eb="9">
      <t>ヨウソ</t>
    </rPh>
    <phoneticPr fontId="3"/>
  </si>
  <si>
    <t>※心理・運動機能評価はMでカウントせず、要素O、P、Qでカウントする</t>
    <rPh sb="20" eb="22">
      <t>ヨウソ</t>
    </rPh>
    <phoneticPr fontId="3"/>
  </si>
  <si>
    <t>血液学的検査</t>
    <phoneticPr fontId="3"/>
  </si>
  <si>
    <t>○○検査</t>
    <phoneticPr fontId="2"/>
  </si>
  <si>
    <t>臨床生化学的検査</t>
    <phoneticPr fontId="2"/>
  </si>
  <si>
    <t>尿一般検査</t>
    <phoneticPr fontId="2"/>
  </si>
  <si>
    <t>二重盲検投与期間</t>
    <rPh sb="0" eb="4">
      <t>ニジュウモウケン</t>
    </rPh>
    <rPh sb="4" eb="8">
      <t>トウヨキカン</t>
    </rPh>
    <phoneticPr fontId="3"/>
  </si>
  <si>
    <t>C-SSRS</t>
  </si>
  <si>
    <t>対象要素</t>
    <rPh sb="0" eb="2">
      <t>タイショウ</t>
    </rPh>
    <rPh sb="2" eb="4">
      <t>ヨウソ</t>
    </rPh>
    <phoneticPr fontId="3"/>
  </si>
  <si>
    <r>
      <rPr>
        <b/>
        <sz val="6"/>
        <rFont val="ＭＳ Ｐゴシック"/>
        <family val="3"/>
        <charset val="128"/>
      </rPr>
      <t>※</t>
    </r>
    <r>
      <rPr>
        <b/>
        <sz val="9"/>
        <rFont val="ＭＳ Ｐゴシック"/>
        <family val="3"/>
        <charset val="128"/>
      </rPr>
      <t>a</t>
    </r>
    <phoneticPr fontId="3"/>
  </si>
  <si>
    <r>
      <rPr>
        <b/>
        <sz val="6"/>
        <rFont val="ＭＳ Ｐゴシック"/>
        <family val="3"/>
        <charset val="128"/>
      </rPr>
      <t>※</t>
    </r>
    <r>
      <rPr>
        <b/>
        <sz val="10"/>
        <rFont val="ＭＳ Ｐゴシック"/>
        <family val="3"/>
        <charset val="128"/>
      </rPr>
      <t>a</t>
    </r>
    <phoneticPr fontId="3"/>
  </si>
  <si>
    <r>
      <rPr>
        <b/>
        <sz val="6"/>
        <rFont val="ＭＳ Ｐゴシック"/>
        <family val="3"/>
        <charset val="128"/>
      </rPr>
      <t>※</t>
    </r>
    <r>
      <rPr>
        <b/>
        <sz val="9"/>
        <rFont val="ＭＳ Ｐゴシック"/>
        <family val="3"/>
        <charset val="128"/>
      </rPr>
      <t>b</t>
    </r>
    <phoneticPr fontId="3"/>
  </si>
  <si>
    <t>R</t>
    <phoneticPr fontId="2"/>
  </si>
  <si>
    <t>PANSS</t>
  </si>
  <si>
    <t>PANSS-IC</t>
  </si>
  <si>
    <t>45～50分</t>
  </si>
  <si>
    <t>MINI</t>
  </si>
  <si>
    <t>約15～30分</t>
  </si>
  <si>
    <t>初回
投与</t>
    <rPh sb="0" eb="2">
      <t>ショカイ</t>
    </rPh>
    <rPh sb="3" eb="5">
      <t>トウヨ</t>
    </rPh>
    <phoneticPr fontId="2"/>
  </si>
  <si>
    <t>最終観察日</t>
    <rPh sb="0" eb="5">
      <t>サイシュウカンサツヒ</t>
    </rPh>
    <phoneticPr fontId="2"/>
  </si>
  <si>
    <t>・任意の検査であっても実施する可能性があればカウントする</t>
    <rPh sb="11" eb="13">
      <t>ジッシ</t>
    </rPh>
    <rPh sb="15" eb="17">
      <t>カノウ</t>
    </rPh>
    <rPh sb="17" eb="18">
      <t>セイ</t>
    </rPh>
    <phoneticPr fontId="3"/>
  </si>
  <si>
    <t>・プロトコルに規定されている検査のみカウント対象とする。</t>
    <phoneticPr fontId="3"/>
  </si>
  <si>
    <t>・バイオマーカーは各検査項目ごとにカウントする</t>
    <rPh sb="9" eb="10">
      <t>カク</t>
    </rPh>
    <rPh sb="10" eb="12">
      <t>ケンサ</t>
    </rPh>
    <phoneticPr fontId="3"/>
  </si>
  <si>
    <t>例）実際の評価Visit数が10回、心理評価発生Visit10回、運動評価発生Visit7回の場合→17回とカウント</t>
    <phoneticPr fontId="3"/>
  </si>
  <si>
    <t>積算内訳</t>
    <rPh sb="0" eb="2">
      <t>セキサン</t>
    </rPh>
    <rPh sb="2" eb="4">
      <t>ウチワケ</t>
    </rPh>
    <phoneticPr fontId="2"/>
  </si>
  <si>
    <t>期中VISIT回数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</si>
</sst>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General&quot;週&quot;"/>
    <numFmt numFmtId="177" formatCode="General&quot;回&quot;"/>
    <numFmt numFmtId="178" formatCode="General&quot;分&quot;"/>
    <numFmt numFmtId="179" formatCode="0_);[Red]\(0\)"/>
    <numFmt numFmtId="180" formatCode="General&quot;項目&quot;"/>
  </numFmts>
  <fonts count="34">
    <font>
      <sz val="10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8"/>
      <name val="Meiryo UI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rgb="FF0066FF"/>
      <name val="ＭＳ Ｐゴシック"/>
      <family val="3"/>
      <charset val="128"/>
    </font>
    <font>
      <b/>
      <sz val="9"/>
      <color rgb="FFFF66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9"/>
      <color rgb="FF993300"/>
      <name val="ＭＳ Ｐゴシック"/>
      <family val="3"/>
      <charset val="128"/>
    </font>
    <font>
      <sz val="6"/>
      <color rgb="FF0066FF"/>
      <name val="ＭＳ Ｐゴシック"/>
      <family val="3"/>
      <charset val="128"/>
    </font>
    <font>
      <sz val="10"/>
      <color rgb="FF0066FF"/>
      <name val="ＭＳ Ｐゴシック"/>
      <family val="3"/>
      <charset val="128"/>
    </font>
    <font>
      <b/>
      <sz val="10"/>
      <color rgb="FF0066FF"/>
      <name val="ＭＳ Ｐゴシック"/>
      <family val="3"/>
      <charset val="128"/>
    </font>
    <font>
      <sz val="6"/>
      <color rgb="FFFF6600"/>
      <name val="ＭＳ Ｐゴシック"/>
      <family val="3"/>
      <charset val="128"/>
    </font>
    <font>
      <b/>
      <sz val="10"/>
      <color rgb="FFFF6600"/>
      <name val="ＭＳ Ｐゴシック"/>
      <family val="3"/>
      <charset val="128"/>
    </font>
    <font>
      <sz val="6"/>
      <color rgb="FF993300"/>
      <name val="ＭＳ Ｐゴシック"/>
      <family val="3"/>
      <charset val="128"/>
    </font>
    <font>
      <b/>
      <sz val="10"/>
      <color rgb="FF9933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7"/>
      <color rgb="FF000000"/>
      <name val="ＭＳ Ｐゴシック"/>
      <family val="3"/>
      <charset val="128"/>
    </font>
    <font>
      <sz val="7"/>
      <name val="ＭＳ Ｐゴシック"/>
      <family val="3"/>
      <charset val="128"/>
    </font>
    <font>
      <strike/>
      <sz val="8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color indexed="81"/>
      <name val="MS P ゴシック"/>
      <family val="3"/>
      <charset val="128"/>
    </font>
    <font>
      <sz val="6"/>
      <color indexed="81"/>
      <name val="MS P ゴシック"/>
      <family val="3"/>
      <charset val="128"/>
    </font>
    <font>
      <b/>
      <sz val="7"/>
      <name val="ＭＳ Ｐゴシック"/>
      <family val="3"/>
      <charset val="128"/>
    </font>
    <font>
      <sz val="6"/>
      <color indexed="12"/>
      <name val="MS P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9"/>
        <bgColor indexed="64"/>
      </patternFill>
    </fill>
    <fill>
      <patternFill patternType="solid">
        <fgColor rgb="FFDFF1CB"/>
        <bgColor indexed="64"/>
      </patternFill>
    </fill>
    <fill>
      <patternFill patternType="solid">
        <fgColor rgb="FFC4E59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CC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 diagonalUp="1">
      <left/>
      <right style="thin">
        <color indexed="64"/>
      </right>
      <top style="thin">
        <color indexed="64"/>
      </top>
      <bottom/>
      <diagonal style="hair">
        <color indexed="64"/>
      </diagonal>
    </border>
    <border diagonalUp="1">
      <left/>
      <right style="thin">
        <color indexed="64"/>
      </right>
      <top/>
      <bottom/>
      <diagonal style="hair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212">
    <xf numFmtId="0" fontId="0" fillId="0" borderId="0" xfId="0">
      <alignment vertical="center"/>
    </xf>
    <xf numFmtId="0" fontId="0" fillId="2" borderId="0" xfId="0" applyFill="1" applyAlignment="1"/>
    <xf numFmtId="0" fontId="4" fillId="2" borderId="0" xfId="0" applyFont="1" applyFill="1" applyAlignment="1"/>
    <xf numFmtId="0" fontId="4" fillId="2" borderId="0" xfId="0" applyFont="1" applyFill="1" applyAlignment="1">
      <alignment horizontal="center"/>
    </xf>
    <xf numFmtId="0" fontId="0" fillId="2" borderId="0" xfId="0" applyFill="1" applyAlignment="1">
      <alignment shrinkToFit="1"/>
    </xf>
    <xf numFmtId="176" fontId="4" fillId="2" borderId="0" xfId="0" applyNumberFormat="1" applyFont="1" applyFill="1" applyAlignment="1">
      <alignment shrinkToFit="1"/>
    </xf>
    <xf numFmtId="0" fontId="4" fillId="2" borderId="0" xfId="0" applyFont="1" applyFill="1" applyAlignment="1">
      <alignment horizontal="center" shrinkToFit="1"/>
    </xf>
    <xf numFmtId="177" fontId="4" fillId="2" borderId="0" xfId="0" applyNumberFormat="1" applyFont="1" applyFill="1" applyAlignment="1">
      <alignment horizontal="center" shrinkToFit="1"/>
    </xf>
    <xf numFmtId="0" fontId="4" fillId="3" borderId="0" xfId="0" applyFont="1" applyFill="1" applyAlignment="1">
      <alignment shrinkToFit="1"/>
    </xf>
    <xf numFmtId="0" fontId="4" fillId="2" borderId="0" xfId="0" applyFont="1" applyFill="1" applyAlignment="1">
      <alignment shrinkToFit="1"/>
    </xf>
    <xf numFmtId="0" fontId="0" fillId="0" borderId="0" xfId="0" applyAlignment="1"/>
    <xf numFmtId="177" fontId="4" fillId="2" borderId="0" xfId="0" applyNumberFormat="1" applyFont="1" applyFill="1" applyAlignment="1">
      <alignment shrinkToFit="1"/>
    </xf>
    <xf numFmtId="0" fontId="5" fillId="0" borderId="0" xfId="0" applyFont="1">
      <alignment vertical="center"/>
    </xf>
    <xf numFmtId="177" fontId="4" fillId="2" borderId="0" xfId="0" applyNumberFormat="1" applyFont="1" applyFill="1" applyAlignment="1"/>
    <xf numFmtId="177" fontId="4" fillId="2" borderId="0" xfId="0" applyNumberFormat="1" applyFont="1" applyFill="1" applyAlignment="1">
      <alignment horizontal="center"/>
    </xf>
    <xf numFmtId="0" fontId="4" fillId="3" borderId="0" xfId="0" applyFont="1" applyFill="1" applyAlignment="1"/>
    <xf numFmtId="176" fontId="4" fillId="2" borderId="0" xfId="0" applyNumberFormat="1" applyFont="1" applyFill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shrinkToFit="1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7" fillId="0" borderId="0" xfId="1" applyFont="1" applyAlignment="1">
      <alignment vertical="center"/>
    </xf>
    <xf numFmtId="0" fontId="8" fillId="4" borderId="1" xfId="1" applyFont="1" applyFill="1" applyBorder="1" applyAlignment="1">
      <alignment horizontal="center" vertical="center" shrinkToFit="1"/>
    </xf>
    <xf numFmtId="0" fontId="8" fillId="4" borderId="1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shrinkToFit="1"/>
    </xf>
    <xf numFmtId="0" fontId="6" fillId="4" borderId="6" xfId="1" applyFont="1" applyFill="1" applyBorder="1" applyAlignment="1">
      <alignment horizontal="center" vertical="center" shrinkToFit="1"/>
    </xf>
    <xf numFmtId="0" fontId="6" fillId="4" borderId="5" xfId="1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shrinkToFit="1"/>
    </xf>
    <xf numFmtId="0" fontId="6" fillId="4" borderId="1" xfId="1" applyFont="1" applyFill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 shrinkToFit="1"/>
    </xf>
    <xf numFmtId="0" fontId="8" fillId="0" borderId="1" xfId="1" applyFont="1" applyBorder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/>
    </xf>
    <xf numFmtId="177" fontId="7" fillId="0" borderId="5" xfId="1" applyNumberFormat="1" applyFont="1" applyBorder="1" applyAlignment="1">
      <alignment vertical="center" shrinkToFit="1"/>
    </xf>
    <xf numFmtId="0" fontId="3" fillId="0" borderId="1" xfId="1" applyFont="1" applyBorder="1" applyAlignment="1">
      <alignment horizontal="center" vertical="center" wrapText="1"/>
    </xf>
    <xf numFmtId="177" fontId="7" fillId="0" borderId="16" xfId="1" applyNumberFormat="1" applyFont="1" applyBorder="1" applyAlignment="1">
      <alignment vertical="center" shrinkToFit="1"/>
    </xf>
    <xf numFmtId="0" fontId="12" fillId="0" borderId="20" xfId="1" applyFont="1" applyBorder="1" applyAlignment="1">
      <alignment horizontal="center" vertical="center" shrinkToFit="1"/>
    </xf>
    <xf numFmtId="0" fontId="13" fillId="0" borderId="21" xfId="1" applyFont="1" applyBorder="1" applyAlignment="1">
      <alignment horizontal="center" vertical="center" shrinkToFit="1"/>
    </xf>
    <xf numFmtId="177" fontId="14" fillId="2" borderId="23" xfId="1" applyNumberFormat="1" applyFont="1" applyFill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 textRotation="255" shrinkToFit="1"/>
    </xf>
    <xf numFmtId="0" fontId="15" fillId="0" borderId="22" xfId="1" applyFont="1" applyBorder="1" applyAlignment="1">
      <alignment horizontal="center" vertical="center" shrinkToFit="1"/>
    </xf>
    <xf numFmtId="0" fontId="8" fillId="0" borderId="21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6" fillId="0" borderId="1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 shrinkToFit="1"/>
    </xf>
    <xf numFmtId="0" fontId="7" fillId="0" borderId="17" xfId="1" applyFont="1" applyBorder="1" applyAlignment="1">
      <alignment vertical="center" textRotation="255" shrinkToFit="1"/>
    </xf>
    <xf numFmtId="0" fontId="8" fillId="0" borderId="32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19" fillId="0" borderId="31" xfId="1" applyFont="1" applyBorder="1" applyAlignment="1">
      <alignment horizontal="left" vertical="center" indent="1" shrinkToFit="1"/>
    </xf>
    <xf numFmtId="0" fontId="7" fillId="0" borderId="6" xfId="1" applyFont="1" applyBorder="1" applyAlignment="1">
      <alignment horizontal="center" vertical="center"/>
    </xf>
    <xf numFmtId="177" fontId="3" fillId="0" borderId="16" xfId="1" applyNumberFormat="1" applyFont="1" applyBorder="1" applyAlignment="1">
      <alignment horizontal="center" vertical="center" wrapText="1" shrinkToFit="1"/>
    </xf>
    <xf numFmtId="0" fontId="21" fillId="0" borderId="36" xfId="1" applyFont="1" applyBorder="1" applyAlignment="1">
      <alignment horizontal="left" vertical="center" indent="1" shrinkToFit="1"/>
    </xf>
    <xf numFmtId="177" fontId="21" fillId="0" borderId="3" xfId="1" applyNumberFormat="1" applyFont="1" applyBorder="1" applyAlignment="1">
      <alignment horizontal="center" vertical="center" wrapText="1" shrinkToFit="1"/>
    </xf>
    <xf numFmtId="0" fontId="5" fillId="0" borderId="0" xfId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23" fillId="0" borderId="0" xfId="1" applyFont="1" applyAlignment="1">
      <alignment horizontal="left" vertical="center"/>
    </xf>
    <xf numFmtId="0" fontId="24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5" fillId="0" borderId="0" xfId="1" applyFont="1" applyAlignment="1">
      <alignment vertical="center" shrinkToFit="1"/>
    </xf>
    <xf numFmtId="0" fontId="25" fillId="0" borderId="0" xfId="1" applyFont="1" applyAlignment="1">
      <alignment vertical="top" shrinkToFit="1"/>
    </xf>
    <xf numFmtId="0" fontId="26" fillId="0" borderId="0" xfId="1" applyFont="1" applyAlignment="1">
      <alignment vertical="center" shrinkToFit="1"/>
    </xf>
    <xf numFmtId="0" fontId="26" fillId="0" borderId="0" xfId="1" applyFont="1" applyAlignment="1">
      <alignment vertical="center"/>
    </xf>
    <xf numFmtId="179" fontId="6" fillId="0" borderId="0" xfId="1" applyNumberFormat="1" applyFont="1" applyAlignment="1">
      <alignment vertical="center"/>
    </xf>
    <xf numFmtId="0" fontId="5" fillId="0" borderId="0" xfId="1" applyAlignment="1">
      <alignment horizontal="left" vertical="center" shrinkToFit="1"/>
    </xf>
    <xf numFmtId="180" fontId="6" fillId="0" borderId="0" xfId="1" applyNumberFormat="1" applyFont="1"/>
    <xf numFmtId="0" fontId="6" fillId="0" borderId="0" xfId="1" applyFont="1"/>
    <xf numFmtId="0" fontId="5" fillId="0" borderId="0" xfId="1"/>
    <xf numFmtId="180" fontId="6" fillId="0" borderId="39" xfId="1" applyNumberFormat="1" applyFont="1" applyBorder="1"/>
    <xf numFmtId="0" fontId="6" fillId="0" borderId="5" xfId="1" applyFont="1" applyBorder="1" applyAlignment="1">
      <alignment vertical="center"/>
    </xf>
    <xf numFmtId="0" fontId="6" fillId="0" borderId="40" xfId="1" applyFont="1" applyBorder="1" applyAlignment="1">
      <alignment horizontal="justify" vertical="center"/>
    </xf>
    <xf numFmtId="180" fontId="6" fillId="0" borderId="41" xfId="1" applyNumberFormat="1" applyFont="1" applyBorder="1"/>
    <xf numFmtId="0" fontId="6" fillId="0" borderId="27" xfId="1" applyFont="1" applyBorder="1" applyAlignment="1">
      <alignment horizontal="center" vertical="center"/>
    </xf>
    <xf numFmtId="0" fontId="28" fillId="0" borderId="0" xfId="1" applyFont="1" applyAlignment="1">
      <alignment horizontal="left" vertical="center"/>
    </xf>
    <xf numFmtId="0" fontId="6" fillId="0" borderId="40" xfId="1" applyFont="1" applyBorder="1" applyAlignment="1">
      <alignment horizontal="left" vertical="center" shrinkToFit="1"/>
    </xf>
    <xf numFmtId="0" fontId="6" fillId="0" borderId="31" xfId="1" applyFont="1" applyBorder="1" applyAlignment="1">
      <alignment horizontal="center" vertical="center"/>
    </xf>
    <xf numFmtId="0" fontId="5" fillId="0" borderId="40" xfId="1" applyBorder="1" applyAlignment="1">
      <alignment horizontal="left" shrinkToFit="1"/>
    </xf>
    <xf numFmtId="0" fontId="27" fillId="0" borderId="0" xfId="1" applyFont="1"/>
    <xf numFmtId="0" fontId="6" fillId="0" borderId="23" xfId="1" applyFont="1" applyBorder="1" applyAlignment="1">
      <alignment horizontal="justify" vertical="center"/>
    </xf>
    <xf numFmtId="180" fontId="6" fillId="0" borderId="42" xfId="1" applyNumberFormat="1" applyFont="1" applyBorder="1"/>
    <xf numFmtId="0" fontId="6" fillId="0" borderId="10" xfId="1" applyFont="1" applyBorder="1" applyAlignment="1">
      <alignment vertical="center"/>
    </xf>
    <xf numFmtId="0" fontId="5" fillId="0" borderId="35" xfId="1" applyBorder="1" applyAlignment="1">
      <alignment horizontal="left" shrinkToFit="1"/>
    </xf>
    <xf numFmtId="180" fontId="6" fillId="0" borderId="43" xfId="1" applyNumberFormat="1" applyFont="1" applyBorder="1"/>
    <xf numFmtId="0" fontId="6" fillId="0" borderId="13" xfId="1" applyFont="1" applyBorder="1" applyAlignment="1">
      <alignment vertical="center"/>
    </xf>
    <xf numFmtId="0" fontId="6" fillId="0" borderId="10" xfId="1" applyFont="1" applyBorder="1" applyAlignment="1">
      <alignment horizontal="justify" vertical="center"/>
    </xf>
    <xf numFmtId="0" fontId="6" fillId="0" borderId="35" xfId="1" applyFont="1" applyBorder="1" applyAlignment="1">
      <alignment horizontal="justify" vertical="center"/>
    </xf>
    <xf numFmtId="0" fontId="6" fillId="0" borderId="13" xfId="1" applyFont="1" applyBorder="1" applyAlignment="1">
      <alignment horizontal="justify" vertical="center"/>
    </xf>
    <xf numFmtId="0" fontId="5" fillId="0" borderId="40" xfId="1" applyBorder="1" applyAlignment="1">
      <alignment shrinkToFit="1"/>
    </xf>
    <xf numFmtId="0" fontId="6" fillId="0" borderId="0" xfId="1" applyFont="1" applyAlignment="1">
      <alignment horizontal="justify" vertical="center"/>
    </xf>
    <xf numFmtId="0" fontId="5" fillId="0" borderId="0" xfId="1" applyAlignment="1">
      <alignment horizontal="center"/>
    </xf>
    <xf numFmtId="0" fontId="8" fillId="0" borderId="0" xfId="1" applyFont="1"/>
    <xf numFmtId="180" fontId="8" fillId="0" borderId="41" xfId="1" applyNumberFormat="1" applyFont="1" applyBorder="1"/>
    <xf numFmtId="0" fontId="6" fillId="0" borderId="4" xfId="1" applyFont="1" applyBorder="1" applyAlignment="1">
      <alignment horizontal="left" vertical="center" shrinkToFit="1"/>
    </xf>
    <xf numFmtId="180" fontId="6" fillId="0" borderId="6" xfId="1" applyNumberFormat="1" applyFont="1" applyBorder="1"/>
    <xf numFmtId="0" fontId="6" fillId="0" borderId="6" xfId="1" applyFont="1" applyBorder="1" applyAlignment="1">
      <alignment horizontal="center" vertical="center"/>
    </xf>
    <xf numFmtId="3" fontId="6" fillId="0" borderId="0" xfId="1" applyNumberFormat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5" fillId="0" borderId="0" xfId="1" applyAlignment="1">
      <alignment horizontal="left" shrinkToFit="1"/>
    </xf>
    <xf numFmtId="0" fontId="8" fillId="0" borderId="0" xfId="1" applyFont="1" applyAlignment="1">
      <alignment horizontal="left" shrinkToFit="1"/>
    </xf>
    <xf numFmtId="0" fontId="6" fillId="0" borderId="0" xfId="1" applyFont="1" applyAlignment="1">
      <alignment vertical="center" shrinkToFit="1"/>
    </xf>
    <xf numFmtId="0" fontId="5" fillId="0" borderId="0" xfId="1" applyAlignment="1">
      <alignment vertical="center"/>
    </xf>
    <xf numFmtId="179" fontId="5" fillId="0" borderId="0" xfId="1" applyNumberFormat="1" applyAlignment="1">
      <alignment vertical="center"/>
    </xf>
    <xf numFmtId="179" fontId="5" fillId="0" borderId="0" xfId="1" applyNumberFormat="1" applyAlignment="1">
      <alignment horizontal="center" vertical="center"/>
    </xf>
    <xf numFmtId="0" fontId="7" fillId="6" borderId="1" xfId="1" applyFont="1" applyFill="1" applyBorder="1" applyAlignment="1">
      <alignment horizontal="center" vertical="center" shrinkToFit="1"/>
    </xf>
    <xf numFmtId="0" fontId="7" fillId="6" borderId="1" xfId="1" applyFont="1" applyFill="1" applyBorder="1" applyAlignment="1">
      <alignment horizontal="center" vertical="center"/>
    </xf>
    <xf numFmtId="0" fontId="11" fillId="6" borderId="12" xfId="1" applyFont="1" applyFill="1" applyBorder="1" applyAlignment="1">
      <alignment horizontal="center" vertical="center" shrinkToFit="1"/>
    </xf>
    <xf numFmtId="177" fontId="7" fillId="6" borderId="8" xfId="1" applyNumberFormat="1" applyFont="1" applyFill="1" applyBorder="1" applyAlignment="1">
      <alignment horizontal="center" vertical="center" shrinkToFit="1"/>
    </xf>
    <xf numFmtId="0" fontId="3" fillId="6" borderId="1" xfId="1" applyFont="1" applyFill="1" applyBorder="1" applyAlignment="1">
      <alignment horizontal="center" vertical="center" wrapText="1"/>
    </xf>
    <xf numFmtId="0" fontId="11" fillId="6" borderId="15" xfId="1" applyFont="1" applyFill="1" applyBorder="1" applyAlignment="1">
      <alignment horizontal="center" vertical="center" shrinkToFit="1"/>
    </xf>
    <xf numFmtId="0" fontId="6" fillId="7" borderId="1" xfId="1" applyFont="1" applyFill="1" applyBorder="1" applyAlignment="1">
      <alignment horizontal="left" vertical="center" wrapText="1" shrinkToFit="1"/>
    </xf>
    <xf numFmtId="0" fontId="7" fillId="7" borderId="1" xfId="1" applyFont="1" applyFill="1" applyBorder="1" applyAlignment="1">
      <alignment horizontal="center" vertical="center" shrinkToFit="1"/>
    </xf>
    <xf numFmtId="0" fontId="8" fillId="7" borderId="1" xfId="1" applyFont="1" applyFill="1" applyBorder="1" applyAlignment="1">
      <alignment horizontal="center" vertical="center"/>
    </xf>
    <xf numFmtId="177" fontId="7" fillId="7" borderId="8" xfId="1" applyNumberFormat="1" applyFont="1" applyFill="1" applyBorder="1" applyAlignment="1">
      <alignment horizontal="center" vertical="center" shrinkToFit="1"/>
    </xf>
    <xf numFmtId="0" fontId="3" fillId="7" borderId="1" xfId="1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vertical="center" shrinkToFit="1"/>
    </xf>
    <xf numFmtId="0" fontId="3" fillId="8" borderId="4" xfId="1" applyFont="1" applyFill="1" applyBorder="1" applyAlignment="1">
      <alignment horizontal="center" vertical="center" wrapText="1" shrinkToFit="1"/>
    </xf>
    <xf numFmtId="0" fontId="6" fillId="8" borderId="1" xfId="1" applyFont="1" applyFill="1" applyBorder="1" applyAlignment="1">
      <alignment vertical="center" shrinkToFit="1"/>
    </xf>
    <xf numFmtId="0" fontId="7" fillId="8" borderId="1" xfId="1" applyFont="1" applyFill="1" applyBorder="1" applyAlignment="1">
      <alignment horizontal="center" vertical="center" shrinkToFit="1"/>
    </xf>
    <xf numFmtId="0" fontId="7" fillId="8" borderId="1" xfId="1" applyFont="1" applyFill="1" applyBorder="1" applyAlignment="1">
      <alignment horizontal="center" vertical="center"/>
    </xf>
    <xf numFmtId="0" fontId="11" fillId="8" borderId="7" xfId="1" applyFont="1" applyFill="1" applyBorder="1" applyAlignment="1">
      <alignment horizontal="center" vertical="center"/>
    </xf>
    <xf numFmtId="177" fontId="7" fillId="8" borderId="8" xfId="1" applyNumberFormat="1" applyFont="1" applyFill="1" applyBorder="1" applyAlignment="1">
      <alignment horizontal="center" vertical="center" shrinkToFit="1"/>
    </xf>
    <xf numFmtId="0" fontId="8" fillId="9" borderId="4" xfId="1" applyFont="1" applyFill="1" applyBorder="1" applyAlignment="1">
      <alignment horizontal="center" vertical="center" shrinkToFit="1"/>
    </xf>
    <xf numFmtId="0" fontId="6" fillId="9" borderId="1" xfId="1" applyFont="1" applyFill="1" applyBorder="1" applyAlignment="1">
      <alignment vertical="center" shrinkToFit="1"/>
    </xf>
    <xf numFmtId="0" fontId="7" fillId="9" borderId="1" xfId="1" applyFont="1" applyFill="1" applyBorder="1" applyAlignment="1">
      <alignment horizontal="center" vertical="center" shrinkToFit="1"/>
    </xf>
    <xf numFmtId="0" fontId="7" fillId="9" borderId="1" xfId="1" applyFont="1" applyFill="1" applyBorder="1" applyAlignment="1">
      <alignment horizontal="center" vertical="center"/>
    </xf>
    <xf numFmtId="0" fontId="11" fillId="9" borderId="7" xfId="1" applyFont="1" applyFill="1" applyBorder="1" applyAlignment="1">
      <alignment horizontal="center" vertical="center" shrinkToFit="1"/>
    </xf>
    <xf numFmtId="177" fontId="7" fillId="9" borderId="8" xfId="1" applyNumberFormat="1" applyFont="1" applyFill="1" applyBorder="1" applyAlignment="1">
      <alignment horizontal="center" vertical="center" shrinkToFit="1"/>
    </xf>
    <xf numFmtId="0" fontId="7" fillId="0" borderId="44" xfId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177" fontId="14" fillId="5" borderId="20" xfId="1" applyNumberFormat="1" applyFont="1" applyFill="1" applyBorder="1" applyAlignment="1">
      <alignment horizontal="center" vertical="center" shrinkToFit="1"/>
    </xf>
    <xf numFmtId="177" fontId="14" fillId="2" borderId="20" xfId="1" applyNumberFormat="1" applyFont="1" applyFill="1" applyBorder="1" applyAlignment="1">
      <alignment horizontal="center" vertical="center" shrinkToFit="1"/>
    </xf>
    <xf numFmtId="177" fontId="20" fillId="5" borderId="20" xfId="1" applyNumberFormat="1" applyFont="1" applyFill="1" applyBorder="1" applyAlignment="1">
      <alignment horizontal="center" vertical="center" shrinkToFit="1"/>
    </xf>
    <xf numFmtId="177" fontId="22" fillId="5" borderId="20" xfId="1" applyNumberFormat="1" applyFont="1" applyFill="1" applyBorder="1" applyAlignment="1">
      <alignment horizontal="center" vertical="center" shrinkToFit="1"/>
    </xf>
    <xf numFmtId="0" fontId="29" fillId="2" borderId="0" xfId="0" applyFont="1" applyFill="1" applyAlignment="1">
      <alignment horizontal="center" shrinkToFit="1"/>
    </xf>
    <xf numFmtId="0" fontId="11" fillId="2" borderId="0" xfId="0" applyFont="1" applyFill="1" applyAlignment="1">
      <alignment horizontal="center" shrinkToFit="1"/>
    </xf>
    <xf numFmtId="0" fontId="6" fillId="4" borderId="1" xfId="1" applyFont="1" applyFill="1" applyBorder="1" applyAlignment="1">
      <alignment vertical="center" wrapText="1"/>
    </xf>
    <xf numFmtId="178" fontId="17" fillId="0" borderId="1" xfId="1" applyNumberFormat="1" applyFont="1" applyBorder="1" applyAlignment="1">
      <alignment horizontal="center" vertical="center" shrinkToFit="1"/>
    </xf>
    <xf numFmtId="177" fontId="17" fillId="10" borderId="1" xfId="1" applyNumberFormat="1" applyFont="1" applyFill="1" applyBorder="1" applyAlignment="1">
      <alignment horizontal="center" vertical="center" shrinkToFit="1"/>
    </xf>
    <xf numFmtId="0" fontId="6" fillId="0" borderId="1" xfId="1" applyFont="1" applyBorder="1" applyAlignment="1">
      <alignment horizontal="left" vertical="center" wrapText="1"/>
    </xf>
    <xf numFmtId="178" fontId="8" fillId="0" borderId="1" xfId="1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3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 wrapText="1"/>
    </xf>
    <xf numFmtId="0" fontId="26" fillId="0" borderId="0" xfId="1" applyFont="1" applyAlignment="1">
      <alignment horizontal="right" vertical="center"/>
    </xf>
    <xf numFmtId="0" fontId="25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6" fillId="4" borderId="4" xfId="1" applyFont="1" applyFill="1" applyBorder="1" applyAlignment="1">
      <alignment horizontal="center" vertical="center" shrinkToFit="1"/>
    </xf>
    <xf numFmtId="0" fontId="6" fillId="4" borderId="5" xfId="1" applyFont="1" applyFill="1" applyBorder="1" applyAlignment="1">
      <alignment horizontal="center" vertical="center" shrinkToFit="1"/>
    </xf>
    <xf numFmtId="0" fontId="6" fillId="8" borderId="1" xfId="1" applyFont="1" applyFill="1" applyBorder="1" applyAlignment="1">
      <alignment horizontal="center" vertical="center"/>
    </xf>
    <xf numFmtId="0" fontId="6" fillId="8" borderId="4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6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4" borderId="6" xfId="1" applyFont="1" applyFill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177" fontId="7" fillId="0" borderId="16" xfId="1" applyNumberFormat="1" applyFont="1" applyBorder="1" applyAlignment="1">
      <alignment horizontal="center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textRotation="255" shrinkToFit="1"/>
    </xf>
    <xf numFmtId="0" fontId="6" fillId="0" borderId="17" xfId="1" applyFont="1" applyBorder="1" applyAlignment="1">
      <alignment horizontal="center" vertical="center" textRotation="255" shrinkToFit="1"/>
    </xf>
    <xf numFmtId="0" fontId="7" fillId="0" borderId="24" xfId="1" applyFont="1" applyBorder="1" applyAlignment="1">
      <alignment horizontal="center" vertical="center" shrinkToFit="1"/>
    </xf>
    <xf numFmtId="0" fontId="7" fillId="0" borderId="25" xfId="1" applyFont="1" applyBorder="1" applyAlignment="1">
      <alignment horizontal="center" vertical="center" shrinkToFit="1"/>
    </xf>
    <xf numFmtId="0" fontId="7" fillId="0" borderId="26" xfId="1" applyFont="1" applyBorder="1" applyAlignment="1">
      <alignment horizontal="center" vertical="center" shrinkToFit="1"/>
    </xf>
    <xf numFmtId="0" fontId="16" fillId="0" borderId="27" xfId="1" applyFont="1" applyBorder="1" applyAlignment="1">
      <alignment horizontal="center" vertical="center" wrapText="1" shrinkToFit="1"/>
    </xf>
    <xf numFmtId="0" fontId="16" fillId="0" borderId="31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3" xfId="1" applyFont="1" applyBorder="1" applyAlignment="1">
      <alignment horizontal="center" vertical="center" wrapText="1"/>
    </xf>
    <xf numFmtId="0" fontId="6" fillId="0" borderId="34" xfId="1" applyFont="1" applyBorder="1" applyAlignment="1">
      <alignment horizontal="center" vertical="center" wrapText="1"/>
    </xf>
    <xf numFmtId="0" fontId="6" fillId="0" borderId="37" xfId="1" applyFont="1" applyBorder="1" applyAlignment="1">
      <alignment horizontal="center" vertical="center" wrapText="1"/>
    </xf>
    <xf numFmtId="0" fontId="6" fillId="0" borderId="38" xfId="1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 shrinkToFit="1"/>
    </xf>
    <xf numFmtId="0" fontId="12" fillId="0" borderId="46" xfId="0" applyFont="1" applyBorder="1" applyAlignment="1">
      <alignment horizontal="center" vertical="center" shrinkToFit="1"/>
    </xf>
    <xf numFmtId="177" fontId="18" fillId="10" borderId="23" xfId="1" applyNumberFormat="1" applyFont="1" applyFill="1" applyBorder="1" applyAlignment="1">
      <alignment horizontal="center" vertical="center" shrinkToFit="1"/>
    </xf>
    <xf numFmtId="177" fontId="18" fillId="10" borderId="35" xfId="1" applyNumberFormat="1" applyFont="1" applyFill="1" applyBorder="1" applyAlignment="1">
      <alignment horizontal="center" vertical="center" shrinkToFit="1"/>
    </xf>
    <xf numFmtId="177" fontId="16" fillId="0" borderId="16" xfId="1" applyNumberFormat="1" applyFont="1" applyBorder="1" applyAlignment="1">
      <alignment horizontal="center" vertical="center" wrapText="1" shrinkToFit="1"/>
    </xf>
    <xf numFmtId="177" fontId="16" fillId="0" borderId="3" xfId="1" applyNumberFormat="1" applyFont="1" applyBorder="1" applyAlignment="1">
      <alignment horizontal="center" vertical="center" wrapText="1" shrinkToFit="1"/>
    </xf>
    <xf numFmtId="0" fontId="11" fillId="7" borderId="12" xfId="1" applyFont="1" applyFill="1" applyBorder="1" applyAlignment="1">
      <alignment horizontal="center" vertical="center"/>
    </xf>
    <xf numFmtId="0" fontId="11" fillId="7" borderId="18" xfId="1" applyFont="1" applyFill="1" applyBorder="1" applyAlignment="1">
      <alignment horizontal="center" vertical="center"/>
    </xf>
    <xf numFmtId="177" fontId="14" fillId="2" borderId="23" xfId="1" applyNumberFormat="1" applyFont="1" applyFill="1" applyBorder="1" applyAlignment="1">
      <alignment horizontal="center" vertical="center" shrinkToFit="1"/>
    </xf>
    <xf numFmtId="177" fontId="14" fillId="2" borderId="35" xfId="1" applyNumberFormat="1" applyFont="1" applyFill="1" applyBorder="1" applyAlignment="1">
      <alignment horizontal="center" vertical="center" shrinkToFit="1"/>
    </xf>
    <xf numFmtId="0" fontId="13" fillId="0" borderId="48" xfId="1" applyFont="1" applyBorder="1" applyAlignment="1">
      <alignment horizontal="center" vertical="center" shrinkToFit="1"/>
    </xf>
    <xf numFmtId="0" fontId="13" fillId="0" borderId="49" xfId="1" applyFont="1" applyBorder="1" applyAlignment="1">
      <alignment horizontal="center" vertical="center" shrinkToFit="1"/>
    </xf>
    <xf numFmtId="0" fontId="3" fillId="9" borderId="1" xfId="1" applyFont="1" applyFill="1" applyBorder="1" applyAlignment="1">
      <alignment horizontal="center" vertical="center" shrinkToFit="1"/>
    </xf>
    <xf numFmtId="0" fontId="3" fillId="9" borderId="4" xfId="1" applyFont="1" applyFill="1" applyBorder="1" applyAlignment="1">
      <alignment horizontal="center" vertical="center" shrinkToFit="1"/>
    </xf>
    <xf numFmtId="0" fontId="3" fillId="6" borderId="9" xfId="1" applyFont="1" applyFill="1" applyBorder="1" applyAlignment="1">
      <alignment horizontal="center" vertical="center" shrinkToFit="1"/>
    </xf>
    <xf numFmtId="0" fontId="3" fillId="6" borderId="2" xfId="1" applyFont="1" applyFill="1" applyBorder="1" applyAlignment="1">
      <alignment horizontal="center" vertical="center" shrinkToFit="1"/>
    </xf>
    <xf numFmtId="0" fontId="3" fillId="6" borderId="9" xfId="1" applyFont="1" applyFill="1" applyBorder="1" applyAlignment="1">
      <alignment horizontal="center" vertical="center" wrapText="1" shrinkToFit="1"/>
    </xf>
    <xf numFmtId="0" fontId="3" fillId="6" borderId="10" xfId="1" applyFont="1" applyFill="1" applyBorder="1" applyAlignment="1">
      <alignment horizontal="center" vertical="center" wrapText="1" shrinkToFit="1"/>
    </xf>
    <xf numFmtId="0" fontId="3" fillId="6" borderId="11" xfId="1" applyFont="1" applyFill="1" applyBorder="1" applyAlignment="1">
      <alignment horizontal="center" vertical="center" wrapText="1" shrinkToFit="1"/>
    </xf>
    <xf numFmtId="0" fontId="3" fillId="6" borderId="2" xfId="1" applyFont="1" applyFill="1" applyBorder="1" applyAlignment="1">
      <alignment horizontal="center" vertical="center" wrapText="1" shrinkToFit="1"/>
    </xf>
    <xf numFmtId="0" fontId="3" fillId="6" borderId="13" xfId="1" applyFont="1" applyFill="1" applyBorder="1" applyAlignment="1">
      <alignment horizontal="center" vertical="center" wrapText="1" shrinkToFit="1"/>
    </xf>
    <xf numFmtId="0" fontId="3" fillId="6" borderId="14" xfId="1" applyFont="1" applyFill="1" applyBorder="1" applyAlignment="1">
      <alignment horizontal="center" vertical="center" wrapText="1" shrinkToFit="1"/>
    </xf>
    <xf numFmtId="0" fontId="6" fillId="7" borderId="9" xfId="1" applyFont="1" applyFill="1" applyBorder="1" applyAlignment="1">
      <alignment horizontal="center" vertical="center" textRotation="255" shrinkToFit="1"/>
    </xf>
    <xf numFmtId="0" fontId="6" fillId="7" borderId="17" xfId="1" applyFont="1" applyFill="1" applyBorder="1" applyAlignment="1">
      <alignment horizontal="center" vertical="center" textRotation="255" shrinkToFit="1"/>
    </xf>
    <xf numFmtId="0" fontId="6" fillId="7" borderId="2" xfId="1" applyFont="1" applyFill="1" applyBorder="1" applyAlignment="1">
      <alignment horizontal="center" vertical="center" textRotation="255" shrinkToFit="1"/>
    </xf>
    <xf numFmtId="0" fontId="6" fillId="7" borderId="9" xfId="1" applyFont="1" applyFill="1" applyBorder="1" applyAlignment="1">
      <alignment horizontal="center" vertical="center" shrinkToFit="1"/>
    </xf>
    <xf numFmtId="0" fontId="6" fillId="7" borderId="10" xfId="1" applyFont="1" applyFill="1" applyBorder="1" applyAlignment="1">
      <alignment horizontal="center" vertical="center" shrinkToFit="1"/>
    </xf>
    <xf numFmtId="0" fontId="6" fillId="7" borderId="17" xfId="1" applyFont="1" applyFill="1" applyBorder="1" applyAlignment="1">
      <alignment horizontal="center" vertical="center" shrinkToFit="1"/>
    </xf>
    <xf numFmtId="0" fontId="6" fillId="7" borderId="0" xfId="1" applyFont="1" applyFill="1" applyAlignment="1">
      <alignment horizontal="center" vertical="center" shrinkToFit="1"/>
    </xf>
    <xf numFmtId="177" fontId="7" fillId="0" borderId="8" xfId="1" applyNumberFormat="1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6ABB22BB-FB77-4A46-A62F-1A60A0411199}"/>
  </cellStyles>
  <dxfs count="0"/>
  <tableStyles count="0" defaultTableStyle="TableStyleMedium2" defaultPivotStyle="PivotStyleLight16"/>
  <colors>
    <mruColors>
      <color rgb="FFFF3399"/>
      <color rgb="FF009900"/>
      <color rgb="FFCCCCFF"/>
      <color rgb="FF993300"/>
      <color rgb="FFCC6600"/>
      <color rgb="FFFFCCCC"/>
      <color rgb="FFFFCCFF"/>
      <color rgb="FFCCECFF"/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9956-9332-4199-9990-7D350AE8261A}">
  <dimension ref="A1:M35"/>
  <sheetViews>
    <sheetView zoomScale="130" zoomScaleNormal="130" workbookViewId="0">
      <selection activeCell="B34" sqref="B34"/>
    </sheetView>
  </sheetViews>
  <sheetFormatPr defaultRowHeight="12"/>
  <cols>
    <col min="1" max="1" width="11" customWidth="1"/>
    <col min="2" max="2" width="3.85546875" customWidth="1"/>
    <col min="3" max="3" width="1.42578125" customWidth="1"/>
    <col min="4" max="4" width="4.85546875" customWidth="1"/>
    <col min="5" max="5" width="2.140625" customWidth="1"/>
    <col min="6" max="6" width="5.42578125" customWidth="1"/>
    <col min="7" max="8" width="2" customWidth="1"/>
    <col min="9" max="9" width="5.7109375" customWidth="1"/>
    <col min="10" max="10" width="2.28515625" customWidth="1"/>
    <col min="11" max="11" width="5.5703125" customWidth="1"/>
    <col min="12" max="12" width="3" customWidth="1"/>
    <col min="13" max="13" width="5.5703125" customWidth="1"/>
  </cols>
  <sheetData>
    <row r="1" spans="1:13">
      <c r="A1" t="s">
        <v>9</v>
      </c>
      <c r="B1" t="s">
        <v>8</v>
      </c>
    </row>
    <row r="2" spans="1:13">
      <c r="A2" t="s">
        <v>10</v>
      </c>
      <c r="B2" t="s">
        <v>11</v>
      </c>
    </row>
    <row r="3" spans="1:13">
      <c r="A3" t="s">
        <v>13</v>
      </c>
      <c r="B3" t="s">
        <v>14</v>
      </c>
    </row>
    <row r="4" spans="1:13" ht="12.75">
      <c r="B4" s="1" t="s">
        <v>0</v>
      </c>
      <c r="C4" s="1"/>
      <c r="D4" s="2"/>
      <c r="E4" s="2"/>
      <c r="F4" s="2"/>
      <c r="G4" s="2"/>
      <c r="H4" s="3"/>
      <c r="I4" s="2"/>
      <c r="J4" s="3"/>
      <c r="K4" s="2"/>
      <c r="L4" s="2"/>
      <c r="M4" s="2"/>
    </row>
    <row r="5" spans="1:13" ht="12.75">
      <c r="B5" s="139" t="s">
        <v>102</v>
      </c>
      <c r="C5" s="4" t="s">
        <v>1</v>
      </c>
      <c r="D5" s="5"/>
      <c r="E5" s="6" t="s">
        <v>2</v>
      </c>
      <c r="F5" s="5">
        <v>50</v>
      </c>
      <c r="G5" s="4" t="s">
        <v>3</v>
      </c>
      <c r="H5" s="7" t="s">
        <v>4</v>
      </c>
      <c r="I5" s="5">
        <v>12</v>
      </c>
      <c r="J5" s="6" t="s">
        <v>5</v>
      </c>
      <c r="K5" s="8">
        <f>ROUNDUP(((D5-F5)/I5),0)</f>
        <v>-5</v>
      </c>
      <c r="L5" s="9"/>
      <c r="M5" s="9"/>
    </row>
    <row r="6" spans="1:13" ht="12.75">
      <c r="B6" s="4"/>
      <c r="C6" s="4"/>
      <c r="D6" s="9">
        <v>3</v>
      </c>
      <c r="E6" s="9" t="s">
        <v>6</v>
      </c>
      <c r="F6" s="9">
        <v>5</v>
      </c>
      <c r="G6" s="9"/>
      <c r="H6" s="6" t="s">
        <v>7</v>
      </c>
      <c r="I6" s="9">
        <v>3</v>
      </c>
      <c r="J6" s="6" t="s">
        <v>6</v>
      </c>
      <c r="K6" s="8">
        <f>K5</f>
        <v>-5</v>
      </c>
      <c r="L6" s="9" t="s">
        <v>5</v>
      </c>
      <c r="M6" s="9">
        <f>D6*F6+K6*I6</f>
        <v>0</v>
      </c>
    </row>
    <row r="7" spans="1:13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2.75">
      <c r="B8" s="1" t="s">
        <v>0</v>
      </c>
      <c r="C8" s="1"/>
      <c r="D8" s="2"/>
      <c r="E8" s="2"/>
      <c r="F8" s="2"/>
      <c r="G8" s="2"/>
      <c r="H8" s="3"/>
      <c r="I8" s="2"/>
      <c r="J8" s="3"/>
      <c r="K8" s="2"/>
      <c r="L8" s="2"/>
      <c r="M8" s="2"/>
    </row>
    <row r="9" spans="1:13" ht="12.75">
      <c r="B9" s="138" t="s">
        <v>103</v>
      </c>
      <c r="C9" s="4" t="s">
        <v>1</v>
      </c>
      <c r="D9" s="11"/>
      <c r="E9" s="6" t="s">
        <v>2</v>
      </c>
      <c r="F9" s="11">
        <v>12</v>
      </c>
      <c r="G9" s="4" t="s">
        <v>3</v>
      </c>
      <c r="H9" s="7" t="s">
        <v>4</v>
      </c>
      <c r="I9" s="11">
        <v>3</v>
      </c>
      <c r="J9" s="6" t="s">
        <v>5</v>
      </c>
      <c r="K9" s="8">
        <f>ROUNDUP(((D9-F9)/I9),0)</f>
        <v>-4</v>
      </c>
      <c r="L9" s="9"/>
      <c r="M9" s="9"/>
    </row>
    <row r="10" spans="1:13" ht="12.75">
      <c r="B10" s="4"/>
      <c r="C10" s="4"/>
      <c r="D10" s="9">
        <v>3</v>
      </c>
      <c r="E10" s="9" t="s">
        <v>6</v>
      </c>
      <c r="F10" s="9">
        <v>5</v>
      </c>
      <c r="G10" s="9"/>
      <c r="H10" s="6" t="s">
        <v>7</v>
      </c>
      <c r="I10" s="9">
        <v>3</v>
      </c>
      <c r="J10" s="6" t="s">
        <v>6</v>
      </c>
      <c r="K10" s="8">
        <f>K9</f>
        <v>-4</v>
      </c>
      <c r="L10" s="9" t="s">
        <v>5</v>
      </c>
      <c r="M10" s="9">
        <f>D10*F10+K10*I10</f>
        <v>3</v>
      </c>
    </row>
    <row r="13" spans="1:13" ht="13.5">
      <c r="A13" s="12" t="s">
        <v>16</v>
      </c>
      <c r="B13" t="s">
        <v>15</v>
      </c>
    </row>
    <row r="14" spans="1:13">
      <c r="A14" t="s">
        <v>12</v>
      </c>
      <c r="B14" t="s">
        <v>17</v>
      </c>
    </row>
    <row r="15" spans="1:13" ht="12.75">
      <c r="B15" s="1" t="s">
        <v>0</v>
      </c>
      <c r="C15" s="1"/>
      <c r="D15" s="2"/>
      <c r="E15" s="2"/>
      <c r="F15" s="2"/>
      <c r="G15" s="2"/>
      <c r="H15" s="3"/>
      <c r="I15" s="2"/>
      <c r="J15" s="3"/>
      <c r="K15" s="2"/>
      <c r="L15" s="2"/>
      <c r="M15" s="2"/>
    </row>
    <row r="16" spans="1:13" ht="12.75">
      <c r="B16" s="138" t="s">
        <v>101</v>
      </c>
      <c r="C16" s="1" t="s">
        <v>1</v>
      </c>
      <c r="D16" s="16"/>
      <c r="E16" s="3" t="s">
        <v>2</v>
      </c>
      <c r="F16" s="16">
        <v>50</v>
      </c>
      <c r="G16" s="1" t="s">
        <v>3</v>
      </c>
      <c r="H16" s="14" t="s">
        <v>4</v>
      </c>
      <c r="I16" s="16">
        <v>12</v>
      </c>
      <c r="J16" s="3" t="s">
        <v>5</v>
      </c>
      <c r="K16" s="8">
        <f>ROUNDUP(((D16-F16)/I16),0)</f>
        <v>-5</v>
      </c>
      <c r="L16" s="2"/>
      <c r="M16" s="2"/>
    </row>
    <row r="17" spans="1:13" ht="12.75">
      <c r="B17" s="1"/>
      <c r="C17" s="1"/>
      <c r="D17" s="2">
        <v>2</v>
      </c>
      <c r="E17" s="2" t="s">
        <v>6</v>
      </c>
      <c r="F17" s="2">
        <v>3</v>
      </c>
      <c r="G17" s="2"/>
      <c r="H17" s="3" t="s">
        <v>7</v>
      </c>
      <c r="I17" s="2">
        <v>3</v>
      </c>
      <c r="J17" s="3" t="s">
        <v>6</v>
      </c>
      <c r="K17" s="8">
        <f>K16</f>
        <v>-5</v>
      </c>
      <c r="L17" s="2" t="s">
        <v>5</v>
      </c>
      <c r="M17" s="2">
        <f>D17*F17+K17*I17</f>
        <v>-9</v>
      </c>
    </row>
    <row r="18" spans="1:13"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2.75">
      <c r="B19" s="1" t="s">
        <v>0</v>
      </c>
      <c r="C19" s="1"/>
      <c r="D19" s="2"/>
      <c r="E19" s="2"/>
      <c r="F19" s="2"/>
      <c r="G19" s="2"/>
      <c r="H19" s="3"/>
      <c r="I19" s="2"/>
      <c r="J19" s="3"/>
      <c r="K19" s="2"/>
      <c r="L19" s="2"/>
      <c r="M19" s="2"/>
    </row>
    <row r="20" spans="1:13" ht="12.75">
      <c r="B20" s="138" t="s">
        <v>103</v>
      </c>
      <c r="C20" s="1" t="s">
        <v>1</v>
      </c>
      <c r="D20" s="13"/>
      <c r="E20" s="3" t="s">
        <v>2</v>
      </c>
      <c r="F20" s="13">
        <v>12</v>
      </c>
      <c r="G20" s="1" t="s">
        <v>3</v>
      </c>
      <c r="H20" s="14" t="s">
        <v>4</v>
      </c>
      <c r="I20" s="13">
        <v>3</v>
      </c>
      <c r="J20" s="3" t="s">
        <v>5</v>
      </c>
      <c r="K20" s="8">
        <f>ROUNDUP(((D20-F20)/I20),0)</f>
        <v>-4</v>
      </c>
      <c r="L20" s="2"/>
      <c r="M20" s="2"/>
    </row>
    <row r="21" spans="1:13" ht="12.75">
      <c r="B21" s="1"/>
      <c r="C21" s="1"/>
      <c r="D21" s="2">
        <v>1</v>
      </c>
      <c r="E21" s="2" t="s">
        <v>6</v>
      </c>
      <c r="F21" s="2">
        <v>3</v>
      </c>
      <c r="G21" s="2"/>
      <c r="H21" s="3" t="s">
        <v>7</v>
      </c>
      <c r="I21" s="2">
        <v>1</v>
      </c>
      <c r="J21" s="3" t="s">
        <v>6</v>
      </c>
      <c r="K21" s="8">
        <f>K20</f>
        <v>-4</v>
      </c>
      <c r="L21" s="2" t="s">
        <v>5</v>
      </c>
      <c r="M21" s="2">
        <f>D21*F21+K21*I21</f>
        <v>-1</v>
      </c>
    </row>
    <row r="22" spans="1:13" ht="12.75">
      <c r="B22" s="10"/>
      <c r="C22" s="10"/>
      <c r="D22" s="17"/>
      <c r="E22" s="17"/>
      <c r="F22" s="17"/>
      <c r="G22" s="17"/>
      <c r="H22" s="18"/>
      <c r="I22" s="17"/>
      <c r="J22" s="18"/>
      <c r="K22" s="19"/>
      <c r="L22" s="17"/>
      <c r="M22" s="17"/>
    </row>
    <row r="23" spans="1:13" ht="12.75">
      <c r="B23" s="10"/>
      <c r="C23" s="10"/>
      <c r="D23" s="17"/>
      <c r="E23" s="17"/>
      <c r="F23" s="17"/>
      <c r="G23" s="17"/>
      <c r="H23" s="18"/>
      <c r="I23" s="17"/>
      <c r="J23" s="18"/>
      <c r="K23" s="19"/>
      <c r="L23" s="17"/>
      <c r="M23" s="17"/>
    </row>
    <row r="24" spans="1:13">
      <c r="A24" t="s">
        <v>22</v>
      </c>
      <c r="B24" t="s">
        <v>18</v>
      </c>
    </row>
    <row r="25" spans="1:13">
      <c r="A25" t="s">
        <v>19</v>
      </c>
      <c r="B25" t="s">
        <v>24</v>
      </c>
    </row>
    <row r="26" spans="1:13" ht="12.75">
      <c r="B26" s="1" t="s">
        <v>0</v>
      </c>
      <c r="C26" s="1"/>
      <c r="D26" s="2"/>
      <c r="E26" s="2"/>
      <c r="F26" s="2"/>
      <c r="G26" s="2"/>
      <c r="H26" s="3"/>
      <c r="I26" s="2"/>
      <c r="J26" s="3"/>
      <c r="K26" s="2"/>
      <c r="L26" s="2"/>
      <c r="M26" s="2"/>
    </row>
    <row r="27" spans="1:13" ht="12.75">
      <c r="B27" s="138" t="s">
        <v>101</v>
      </c>
      <c r="C27" s="1" t="s">
        <v>1</v>
      </c>
      <c r="D27" s="13"/>
      <c r="E27" s="3" t="s">
        <v>2</v>
      </c>
      <c r="F27" s="13">
        <v>12</v>
      </c>
      <c r="G27" s="1" t="s">
        <v>3</v>
      </c>
      <c r="H27" s="14" t="s">
        <v>4</v>
      </c>
      <c r="I27" s="13">
        <v>3</v>
      </c>
      <c r="J27" s="3" t="s">
        <v>5</v>
      </c>
      <c r="K27" s="15">
        <f>ROUNDUP(((D27-F27)/I27),0)</f>
        <v>-4</v>
      </c>
      <c r="L27" s="2"/>
      <c r="M27" s="2"/>
    </row>
    <row r="28" spans="1:13" ht="12.75">
      <c r="B28" s="1"/>
      <c r="C28" s="1"/>
      <c r="D28" s="2">
        <v>1</v>
      </c>
      <c r="E28" s="2" t="s">
        <v>6</v>
      </c>
      <c r="F28" s="2">
        <v>3</v>
      </c>
      <c r="G28" s="2"/>
      <c r="H28" s="3" t="s">
        <v>7</v>
      </c>
      <c r="I28" s="2">
        <v>1</v>
      </c>
      <c r="J28" s="3" t="s">
        <v>6</v>
      </c>
      <c r="K28" s="15">
        <f>K27</f>
        <v>-4</v>
      </c>
      <c r="L28" s="2" t="s">
        <v>5</v>
      </c>
      <c r="M28" s="2">
        <f>D28*F28+K28*I28</f>
        <v>-1</v>
      </c>
    </row>
    <row r="31" spans="1:13">
      <c r="A31" t="s">
        <v>23</v>
      </c>
      <c r="B31" t="s">
        <v>20</v>
      </c>
    </row>
    <row r="32" spans="1:13">
      <c r="A32" t="s">
        <v>21</v>
      </c>
      <c r="B32" t="s">
        <v>25</v>
      </c>
    </row>
    <row r="33" spans="2:13" ht="12.75">
      <c r="B33" s="1" t="s">
        <v>0</v>
      </c>
      <c r="C33" s="1"/>
      <c r="D33" s="2"/>
      <c r="E33" s="2"/>
      <c r="F33" s="2"/>
      <c r="G33" s="2"/>
      <c r="H33" s="3"/>
      <c r="I33" s="2"/>
      <c r="J33" s="3"/>
      <c r="K33" s="2"/>
      <c r="L33" s="2"/>
      <c r="M33" s="2"/>
    </row>
    <row r="34" spans="2:13" ht="12.75">
      <c r="B34" s="138" t="s">
        <v>101</v>
      </c>
      <c r="C34" s="1" t="s">
        <v>1</v>
      </c>
      <c r="D34" s="13"/>
      <c r="E34" s="3" t="s">
        <v>2</v>
      </c>
      <c r="F34" s="13">
        <v>12</v>
      </c>
      <c r="G34" s="1" t="s">
        <v>3</v>
      </c>
      <c r="H34" s="14" t="s">
        <v>4</v>
      </c>
      <c r="I34" s="13">
        <v>3</v>
      </c>
      <c r="J34" s="3" t="s">
        <v>5</v>
      </c>
      <c r="K34" s="15">
        <f>ROUNDUP(((D34-F34)/I34),0)</f>
        <v>-4</v>
      </c>
      <c r="L34" s="2"/>
      <c r="M34" s="2"/>
    </row>
    <row r="35" spans="2:13" ht="12.75">
      <c r="B35" s="1"/>
      <c r="C35" s="1"/>
      <c r="D35" s="2">
        <v>2</v>
      </c>
      <c r="E35" s="2" t="s">
        <v>6</v>
      </c>
      <c r="F35" s="2">
        <v>3</v>
      </c>
      <c r="G35" s="2"/>
      <c r="H35" s="3" t="s">
        <v>7</v>
      </c>
      <c r="I35" s="2">
        <v>2</v>
      </c>
      <c r="J35" s="3" t="s">
        <v>6</v>
      </c>
      <c r="K35" s="15">
        <f>K34</f>
        <v>-4</v>
      </c>
      <c r="L35" s="2" t="s">
        <v>5</v>
      </c>
      <c r="M35" s="2">
        <f>D35*F35+K35*I35</f>
        <v>-2</v>
      </c>
    </row>
  </sheetData>
  <phoneticPr fontId="2"/>
  <pageMargins left="0.70866141732283472" right="0.70866141732283472" top="0.92" bottom="0.74803149606299213" header="0.31496062992125984" footer="0.31496062992125984"/>
  <pageSetup paperSize="9" orientation="portrait" r:id="rId1"/>
  <headerFooter>
    <oddHeader>&amp;L&amp;F　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01559-3EDB-4F55-A28F-B6F76801B2B0}">
  <sheetPr>
    <pageSetUpPr fitToPage="1"/>
  </sheetPr>
  <dimension ref="A1:AK60"/>
  <sheetViews>
    <sheetView tabSelected="1" view="pageBreakPreview" zoomScale="130" zoomScaleNormal="100" zoomScaleSheetLayoutView="130" workbookViewId="0">
      <pane xSplit="4" ySplit="3" topLeftCell="F4" activePane="bottomRight" state="frozen"/>
      <selection pane="topRight" activeCell="E1" sqref="E1"/>
      <selection pane="bottomLeft" activeCell="A3" sqref="A3"/>
      <selection pane="bottomRight" activeCell="AD5" sqref="AD5"/>
    </sheetView>
  </sheetViews>
  <sheetFormatPr defaultColWidth="10.140625" defaultRowHeight="13.5"/>
  <cols>
    <col min="1" max="1" width="2.42578125" style="104" customWidth="1"/>
    <col min="2" max="2" width="4.140625" style="104" customWidth="1"/>
    <col min="3" max="3" width="20.140625" style="104" customWidth="1"/>
    <col min="4" max="4" width="7.5703125" style="104" customWidth="1"/>
    <col min="5" max="25" width="5.140625" style="104" customWidth="1"/>
    <col min="26" max="28" width="2.7109375" style="104" customWidth="1"/>
    <col min="29" max="29" width="3.28515625" style="104" customWidth="1"/>
    <col min="30" max="30" width="5.5703125" style="104" customWidth="1"/>
    <col min="31" max="31" width="6.140625" style="57" customWidth="1"/>
    <col min="32" max="32" width="13.7109375" style="104" customWidth="1"/>
    <col min="33" max="33" width="10.7109375" style="104" customWidth="1"/>
    <col min="34" max="34" width="18.140625" style="104" bestFit="1" customWidth="1"/>
    <col min="35" max="16384" width="10.140625" style="104"/>
  </cols>
  <sheetData>
    <row r="1" spans="1:33" s="20" customFormat="1" ht="14.45" customHeight="1">
      <c r="F1" s="103"/>
      <c r="G1" s="103"/>
      <c r="AE1" s="21"/>
    </row>
    <row r="2" spans="1:33" s="20" customFormat="1" ht="14.45" customHeight="1">
      <c r="E2" s="159" t="s">
        <v>26</v>
      </c>
      <c r="F2" s="160"/>
      <c r="G2" s="161"/>
      <c r="H2" s="160" t="s">
        <v>98</v>
      </c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1"/>
      <c r="W2" s="22" t="s">
        <v>27</v>
      </c>
      <c r="X2" s="156" t="s">
        <v>28</v>
      </c>
      <c r="Y2" s="156"/>
      <c r="AE2" s="21"/>
    </row>
    <row r="3" spans="1:33" ht="14.45" customHeight="1">
      <c r="A3" s="23"/>
      <c r="B3" s="157" t="s">
        <v>29</v>
      </c>
      <c r="C3" s="158"/>
      <c r="D3" s="24" t="s">
        <v>30</v>
      </c>
      <c r="E3" s="25">
        <v>1</v>
      </c>
      <c r="F3" s="25">
        <v>2</v>
      </c>
      <c r="G3" s="25">
        <v>3</v>
      </c>
      <c r="H3" s="25">
        <v>4</v>
      </c>
      <c r="I3" s="25">
        <v>5</v>
      </c>
      <c r="J3" s="25">
        <v>6</v>
      </c>
      <c r="K3" s="25">
        <v>7</v>
      </c>
      <c r="L3" s="25">
        <v>8</v>
      </c>
      <c r="M3" s="25">
        <v>9</v>
      </c>
      <c r="N3" s="25">
        <v>10</v>
      </c>
      <c r="O3" s="25">
        <v>11</v>
      </c>
      <c r="P3" s="25">
        <v>12</v>
      </c>
      <c r="Q3" s="25">
        <v>13</v>
      </c>
      <c r="R3" s="25">
        <v>14</v>
      </c>
      <c r="S3" s="25">
        <v>15</v>
      </c>
      <c r="T3" s="25">
        <v>16</v>
      </c>
      <c r="U3" s="25">
        <v>17</v>
      </c>
      <c r="V3" s="25">
        <v>18</v>
      </c>
      <c r="W3" s="25">
        <v>19</v>
      </c>
      <c r="X3" s="25">
        <v>20</v>
      </c>
      <c r="Y3" s="25">
        <v>21</v>
      </c>
      <c r="Z3" s="152" t="s">
        <v>100</v>
      </c>
      <c r="AA3" s="162"/>
      <c r="AB3" s="162"/>
      <c r="AC3" s="153"/>
      <c r="AD3" s="152" t="s">
        <v>31</v>
      </c>
      <c r="AE3" s="153"/>
      <c r="AF3" s="23"/>
      <c r="AG3" s="23"/>
    </row>
    <row r="4" spans="1:33" s="20" customFormat="1" ht="14.45" customHeight="1">
      <c r="B4" s="29"/>
      <c r="C4" s="30"/>
      <c r="D4" s="31"/>
      <c r="E4" s="32"/>
      <c r="F4" s="32"/>
      <c r="G4" s="32"/>
      <c r="H4" s="32"/>
      <c r="I4" s="140"/>
      <c r="J4" s="140"/>
      <c r="K4" s="32"/>
      <c r="L4" s="32"/>
      <c r="M4" s="32"/>
      <c r="N4" s="32"/>
      <c r="O4" s="32"/>
      <c r="P4" s="140"/>
      <c r="Q4" s="140"/>
      <c r="R4" s="32"/>
      <c r="S4" s="32"/>
      <c r="T4" s="32"/>
      <c r="U4" s="140"/>
      <c r="V4" s="140"/>
      <c r="W4" s="32"/>
      <c r="X4" s="32"/>
      <c r="Y4" s="32"/>
      <c r="Z4" s="26"/>
      <c r="AA4" s="27"/>
      <c r="AB4" s="27"/>
      <c r="AC4" s="28"/>
      <c r="AD4" s="27"/>
      <c r="AE4" s="28"/>
    </row>
    <row r="5" spans="1:33" ht="16.5" customHeight="1">
      <c r="A5" s="23"/>
      <c r="B5" s="33" t="s">
        <v>32</v>
      </c>
      <c r="C5" s="34" t="s">
        <v>33</v>
      </c>
      <c r="D5" s="35"/>
      <c r="E5" s="148"/>
      <c r="F5" s="148"/>
      <c r="G5" s="148"/>
      <c r="H5" s="38" t="s">
        <v>110</v>
      </c>
      <c r="I5" s="148">
        <v>1</v>
      </c>
      <c r="J5" s="148">
        <v>1</v>
      </c>
      <c r="K5" s="148">
        <v>1</v>
      </c>
      <c r="L5" s="148">
        <v>1</v>
      </c>
      <c r="M5" s="148">
        <v>1</v>
      </c>
      <c r="N5" s="148">
        <v>1</v>
      </c>
      <c r="O5" s="148">
        <v>1</v>
      </c>
      <c r="P5" s="148">
        <v>1</v>
      </c>
      <c r="Q5" s="148">
        <v>1</v>
      </c>
      <c r="R5" s="148">
        <v>1</v>
      </c>
      <c r="S5" s="148">
        <v>1</v>
      </c>
      <c r="T5" s="148">
        <v>1</v>
      </c>
      <c r="U5" s="148">
        <v>1</v>
      </c>
      <c r="V5" s="148">
        <v>1</v>
      </c>
      <c r="W5" s="163" t="s">
        <v>111</v>
      </c>
      <c r="X5" s="164"/>
      <c r="Y5" s="165"/>
      <c r="Z5" s="159" t="s">
        <v>116</v>
      </c>
      <c r="AA5" s="160"/>
      <c r="AB5" s="160" t="s">
        <v>117</v>
      </c>
      <c r="AC5" s="166"/>
      <c r="AD5" s="211">
        <f>COUNTA(E5:Y5)</f>
        <v>16</v>
      </c>
      <c r="AF5" s="23"/>
      <c r="AG5" s="23"/>
    </row>
    <row r="6" spans="1:33" ht="16.5" customHeight="1">
      <c r="A6" s="23"/>
      <c r="B6" s="119" t="s">
        <v>34</v>
      </c>
      <c r="C6" s="120" t="s">
        <v>35</v>
      </c>
      <c r="D6" s="121" t="s">
        <v>36</v>
      </c>
      <c r="E6" s="122">
        <v>1</v>
      </c>
      <c r="F6" s="122">
        <v>1</v>
      </c>
      <c r="G6" s="122">
        <v>1</v>
      </c>
      <c r="H6" s="122">
        <v>1</v>
      </c>
      <c r="I6" s="122">
        <v>1</v>
      </c>
      <c r="J6" s="122">
        <v>1</v>
      </c>
      <c r="K6" s="122">
        <v>1</v>
      </c>
      <c r="L6" s="122">
        <v>1</v>
      </c>
      <c r="M6" s="122">
        <v>1</v>
      </c>
      <c r="N6" s="122">
        <v>1</v>
      </c>
      <c r="O6" s="122">
        <v>1</v>
      </c>
      <c r="P6" s="122">
        <v>1</v>
      </c>
      <c r="Q6" s="122">
        <v>1</v>
      </c>
      <c r="R6" s="122">
        <v>1</v>
      </c>
      <c r="S6" s="122">
        <v>1</v>
      </c>
      <c r="T6" s="122">
        <v>1</v>
      </c>
      <c r="U6" s="122">
        <v>1</v>
      </c>
      <c r="V6" s="122">
        <v>1</v>
      </c>
      <c r="W6" s="122">
        <v>1</v>
      </c>
      <c r="X6" s="122">
        <v>1</v>
      </c>
      <c r="Y6" s="122">
        <v>1</v>
      </c>
      <c r="Z6" s="154" t="s">
        <v>37</v>
      </c>
      <c r="AA6" s="154"/>
      <c r="AB6" s="155"/>
      <c r="AC6" s="123" t="s">
        <v>38</v>
      </c>
      <c r="AD6" s="124">
        <f>COUNTA(E6:Y6)</f>
        <v>21</v>
      </c>
      <c r="AE6" s="37"/>
      <c r="AF6" s="23"/>
      <c r="AG6" s="23"/>
    </row>
    <row r="7" spans="1:33" ht="16.5" customHeight="1">
      <c r="A7" s="23"/>
      <c r="B7" s="125" t="s">
        <v>39</v>
      </c>
      <c r="C7" s="126" t="s">
        <v>40</v>
      </c>
      <c r="D7" s="127" t="s">
        <v>36</v>
      </c>
      <c r="E7" s="128"/>
      <c r="F7" s="128"/>
      <c r="G7" s="128"/>
      <c r="H7" s="128">
        <v>1</v>
      </c>
      <c r="I7" s="128"/>
      <c r="J7" s="128"/>
      <c r="K7" s="128"/>
      <c r="L7" s="128"/>
      <c r="M7" s="128">
        <v>1</v>
      </c>
      <c r="N7" s="128"/>
      <c r="O7" s="128"/>
      <c r="P7" s="128"/>
      <c r="Q7" s="128">
        <v>1</v>
      </c>
      <c r="R7" s="128"/>
      <c r="S7" s="128"/>
      <c r="T7" s="128"/>
      <c r="U7" s="128">
        <v>1</v>
      </c>
      <c r="V7" s="128"/>
      <c r="W7" s="128"/>
      <c r="X7" s="128"/>
      <c r="Y7" s="128"/>
      <c r="Z7" s="194" t="s">
        <v>41</v>
      </c>
      <c r="AA7" s="194"/>
      <c r="AB7" s="195"/>
      <c r="AC7" s="129" t="s">
        <v>42</v>
      </c>
      <c r="AD7" s="130">
        <f>COUNTA(E7:Y7)</f>
        <v>4</v>
      </c>
      <c r="AE7" s="37"/>
      <c r="AF7" s="23"/>
      <c r="AG7" s="23"/>
    </row>
    <row r="8" spans="1:33" ht="16.5" customHeight="1">
      <c r="A8" s="23"/>
      <c r="B8" s="196" t="s">
        <v>43</v>
      </c>
      <c r="C8" s="118" t="s">
        <v>44</v>
      </c>
      <c r="D8" s="107" t="s">
        <v>36</v>
      </c>
      <c r="E8" s="108">
        <v>1</v>
      </c>
      <c r="F8" s="108"/>
      <c r="G8" s="108"/>
      <c r="H8" s="108">
        <v>1</v>
      </c>
      <c r="I8" s="108"/>
      <c r="J8" s="108"/>
      <c r="K8" s="108"/>
      <c r="L8" s="108">
        <v>1</v>
      </c>
      <c r="M8" s="108"/>
      <c r="N8" s="108"/>
      <c r="O8" s="108">
        <v>1</v>
      </c>
      <c r="P8" s="108"/>
      <c r="Q8" s="108">
        <v>1</v>
      </c>
      <c r="R8" s="108"/>
      <c r="S8" s="108"/>
      <c r="T8" s="108"/>
      <c r="U8" s="108"/>
      <c r="V8" s="108"/>
      <c r="W8" s="108"/>
      <c r="X8" s="108"/>
      <c r="Y8" s="108"/>
      <c r="Z8" s="198" t="s">
        <v>45</v>
      </c>
      <c r="AA8" s="199"/>
      <c r="AB8" s="200"/>
      <c r="AC8" s="109" t="s">
        <v>46</v>
      </c>
      <c r="AD8" s="110">
        <f>COUNTA(E8:Y8)</f>
        <v>5</v>
      </c>
      <c r="AE8" s="37"/>
      <c r="AF8" s="23"/>
      <c r="AG8" s="23"/>
    </row>
    <row r="9" spans="1:33" ht="16.5" customHeight="1">
      <c r="A9" s="23"/>
      <c r="B9" s="197"/>
      <c r="C9" s="118" t="s">
        <v>47</v>
      </c>
      <c r="D9" s="107"/>
      <c r="E9" s="111"/>
      <c r="F9" s="108"/>
      <c r="G9" s="108"/>
      <c r="H9" s="108"/>
      <c r="I9" s="108"/>
      <c r="J9" s="108"/>
      <c r="K9" s="108"/>
      <c r="L9" s="108">
        <v>1</v>
      </c>
      <c r="M9" s="108"/>
      <c r="N9" s="108"/>
      <c r="O9" s="108">
        <v>1</v>
      </c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201"/>
      <c r="AA9" s="202"/>
      <c r="AB9" s="203"/>
      <c r="AC9" s="112" t="s">
        <v>48</v>
      </c>
      <c r="AD9" s="110">
        <f>COUNTA(E9:Y9)</f>
        <v>2</v>
      </c>
      <c r="AE9" s="39"/>
      <c r="AF9" s="23"/>
      <c r="AG9" s="23"/>
    </row>
    <row r="10" spans="1:33" ht="16.5" customHeight="1">
      <c r="A10" s="23"/>
      <c r="B10" s="204" t="s">
        <v>49</v>
      </c>
      <c r="C10" s="113" t="s">
        <v>50</v>
      </c>
      <c r="D10" s="114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207" t="s">
        <v>51</v>
      </c>
      <c r="AA10" s="208"/>
      <c r="AB10" s="208"/>
      <c r="AC10" s="188" t="s">
        <v>52</v>
      </c>
      <c r="AD10" s="116">
        <f>SUM(E10:Y10)</f>
        <v>0</v>
      </c>
      <c r="AE10" s="167">
        <f>SUM(AD10:AD12)</f>
        <v>0</v>
      </c>
      <c r="AF10" s="23"/>
      <c r="AG10" s="23"/>
    </row>
    <row r="11" spans="1:33" ht="16.5" customHeight="1">
      <c r="A11" s="23"/>
      <c r="B11" s="205"/>
      <c r="C11" s="113"/>
      <c r="D11" s="114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209"/>
      <c r="AA11" s="210"/>
      <c r="AB11" s="210"/>
      <c r="AC11" s="189"/>
      <c r="AD11" s="116">
        <f>SUM(E11:Y11)</f>
        <v>0</v>
      </c>
      <c r="AE11" s="168"/>
      <c r="AF11" s="23"/>
      <c r="AG11" s="23"/>
    </row>
    <row r="12" spans="1:33" ht="16.5" customHeight="1">
      <c r="A12" s="23"/>
      <c r="B12" s="206"/>
      <c r="C12" s="113"/>
      <c r="D12" s="114"/>
      <c r="E12" s="115"/>
      <c r="F12" s="115"/>
      <c r="G12" s="115"/>
      <c r="H12" s="115"/>
      <c r="I12" s="115"/>
      <c r="J12" s="115"/>
      <c r="K12" s="117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209"/>
      <c r="AA12" s="210"/>
      <c r="AB12" s="210"/>
      <c r="AC12" s="189"/>
      <c r="AD12" s="116">
        <f>SUM(E12:Y12)</f>
        <v>0</v>
      </c>
      <c r="AE12" s="168"/>
      <c r="AF12" s="23"/>
      <c r="AG12" s="23"/>
    </row>
    <row r="13" spans="1:33" ht="16.5" customHeight="1">
      <c r="A13" s="23"/>
      <c r="B13" s="169" t="s">
        <v>53</v>
      </c>
      <c r="C13" s="143" t="s">
        <v>99</v>
      </c>
      <c r="D13" s="144">
        <v>20</v>
      </c>
      <c r="E13" s="144">
        <v>20</v>
      </c>
      <c r="F13" s="144">
        <v>20</v>
      </c>
      <c r="G13" s="144">
        <v>20</v>
      </c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40" t="s">
        <v>54</v>
      </c>
      <c r="AA13" s="41"/>
      <c r="AB13" s="44"/>
      <c r="AC13" s="131"/>
      <c r="AD13" s="42">
        <f>COUNTA(E14:Y14)</f>
        <v>2</v>
      </c>
      <c r="AE13" s="171"/>
      <c r="AF13" s="23"/>
      <c r="AG13" s="23"/>
    </row>
    <row r="14" spans="1:33" ht="16.5" customHeight="1">
      <c r="A14" s="23"/>
      <c r="B14" s="170"/>
      <c r="C14" s="143" t="s">
        <v>105</v>
      </c>
      <c r="D14" s="145" t="s">
        <v>107</v>
      </c>
      <c r="E14" s="144">
        <v>50</v>
      </c>
      <c r="F14" s="144">
        <v>50</v>
      </c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40" t="s">
        <v>54</v>
      </c>
      <c r="AA14" s="192" t="s">
        <v>55</v>
      </c>
      <c r="AB14" s="44"/>
      <c r="AC14" s="131"/>
      <c r="AD14" s="190">
        <f>COUNTA(E15:Y15)</f>
        <v>5</v>
      </c>
      <c r="AE14" s="172"/>
      <c r="AF14" s="23"/>
      <c r="AG14" s="23"/>
    </row>
    <row r="15" spans="1:33" ht="16.5" customHeight="1">
      <c r="A15" s="23"/>
      <c r="B15" s="170"/>
      <c r="C15" s="143" t="s">
        <v>106</v>
      </c>
      <c r="D15" s="145" t="s">
        <v>107</v>
      </c>
      <c r="E15" s="144">
        <v>50</v>
      </c>
      <c r="F15" s="144">
        <v>50</v>
      </c>
      <c r="G15" s="144"/>
      <c r="H15" s="144"/>
      <c r="I15" s="144"/>
      <c r="J15" s="144"/>
      <c r="K15" s="144">
        <v>50</v>
      </c>
      <c r="L15" s="144"/>
      <c r="M15" s="144"/>
      <c r="N15" s="144"/>
      <c r="O15" s="144"/>
      <c r="P15" s="144">
        <v>50</v>
      </c>
      <c r="Q15" s="144"/>
      <c r="R15" s="144"/>
      <c r="S15" s="144"/>
      <c r="T15" s="144"/>
      <c r="U15" s="144">
        <v>50</v>
      </c>
      <c r="V15" s="144"/>
      <c r="W15" s="144"/>
      <c r="X15" s="144"/>
      <c r="Y15" s="144"/>
      <c r="Z15" s="40" t="s">
        <v>54</v>
      </c>
      <c r="AA15" s="193"/>
      <c r="AB15" s="44" t="s">
        <v>104</v>
      </c>
      <c r="AC15" s="131"/>
      <c r="AD15" s="191"/>
      <c r="AE15" s="172"/>
      <c r="AF15" s="23"/>
      <c r="AG15" s="23"/>
    </row>
    <row r="16" spans="1:33" ht="16.5" customHeight="1">
      <c r="A16" s="23"/>
      <c r="B16" s="170"/>
      <c r="C16" s="143" t="s">
        <v>108</v>
      </c>
      <c r="D16" s="145" t="s">
        <v>109</v>
      </c>
      <c r="E16" s="144">
        <v>30</v>
      </c>
      <c r="F16" s="144"/>
      <c r="G16" s="144"/>
      <c r="H16" s="144"/>
      <c r="I16" s="144">
        <v>30</v>
      </c>
      <c r="J16" s="144"/>
      <c r="K16" s="144"/>
      <c r="L16" s="144"/>
      <c r="M16" s="144"/>
      <c r="N16" s="144"/>
      <c r="O16" s="144"/>
      <c r="P16" s="144">
        <v>30</v>
      </c>
      <c r="Q16" s="144"/>
      <c r="R16" s="144"/>
      <c r="S16" s="144"/>
      <c r="T16" s="144"/>
      <c r="U16" s="144">
        <v>30</v>
      </c>
      <c r="V16" s="144"/>
      <c r="W16" s="144"/>
      <c r="X16" s="144"/>
      <c r="Y16" s="144"/>
      <c r="Z16" s="40" t="s">
        <v>54</v>
      </c>
      <c r="AA16" s="41" t="s">
        <v>55</v>
      </c>
      <c r="AB16" s="44"/>
      <c r="AC16" s="131"/>
      <c r="AD16" s="134">
        <f t="shared" ref="AD16:AD28" si="0">COUNTA(E16:Y16)</f>
        <v>4</v>
      </c>
      <c r="AE16" s="172"/>
      <c r="AF16" s="23"/>
      <c r="AG16" s="23"/>
    </row>
    <row r="17" spans="1:33" ht="16.5" customHeight="1">
      <c r="A17" s="23"/>
      <c r="B17" s="170"/>
      <c r="C17" s="143"/>
      <c r="D17" s="146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40" t="s">
        <v>54</v>
      </c>
      <c r="AA17" s="41"/>
      <c r="AC17" s="131"/>
      <c r="AD17" s="134">
        <f>COUNTA(E17:Y17)</f>
        <v>0</v>
      </c>
      <c r="AE17" s="172"/>
      <c r="AF17" s="23"/>
      <c r="AG17" s="23"/>
    </row>
    <row r="18" spans="1:33" ht="16.5" customHeight="1">
      <c r="A18" s="23"/>
      <c r="B18" s="170"/>
      <c r="C18" s="143"/>
      <c r="D18" s="145"/>
      <c r="E18" s="144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40" t="s">
        <v>54</v>
      </c>
      <c r="AA18" s="41"/>
      <c r="AB18" s="44"/>
      <c r="AC18" s="131"/>
      <c r="AD18" s="134">
        <f t="shared" si="0"/>
        <v>0</v>
      </c>
      <c r="AE18" s="172"/>
      <c r="AF18" s="23"/>
      <c r="AG18" s="23"/>
    </row>
    <row r="19" spans="1:33" ht="16.5" customHeight="1">
      <c r="A19" s="23"/>
      <c r="B19" s="170"/>
      <c r="C19" s="143"/>
      <c r="D19" s="145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40" t="s">
        <v>54</v>
      </c>
      <c r="AA19" s="41"/>
      <c r="AB19" s="44"/>
      <c r="AC19" s="131"/>
      <c r="AD19" s="134">
        <f t="shared" si="0"/>
        <v>0</v>
      </c>
      <c r="AE19" s="172"/>
      <c r="AF19" s="23"/>
      <c r="AG19" s="23"/>
    </row>
    <row r="20" spans="1:33" ht="16.5" customHeight="1">
      <c r="A20" s="23"/>
      <c r="B20" s="170"/>
      <c r="C20" s="143"/>
      <c r="D20" s="145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40" t="s">
        <v>54</v>
      </c>
      <c r="AA20" s="41"/>
      <c r="AB20" s="44"/>
      <c r="AC20" s="131"/>
      <c r="AD20" s="134">
        <f t="shared" si="0"/>
        <v>0</v>
      </c>
      <c r="AE20" s="172"/>
      <c r="AF20" s="23"/>
      <c r="AG20" s="23"/>
    </row>
    <row r="21" spans="1:33" ht="16.5" customHeight="1">
      <c r="A21" s="23"/>
      <c r="B21" s="170"/>
      <c r="C21" s="143"/>
      <c r="D21" s="145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40" t="s">
        <v>54</v>
      </c>
      <c r="AA21" s="41"/>
      <c r="AB21" s="44"/>
      <c r="AC21" s="131"/>
      <c r="AD21" s="135">
        <f t="shared" si="0"/>
        <v>0</v>
      </c>
      <c r="AE21" s="172"/>
      <c r="AF21" s="23"/>
      <c r="AG21" s="23"/>
    </row>
    <row r="22" spans="1:33" ht="16.5" customHeight="1">
      <c r="A22" s="23"/>
      <c r="B22" s="170"/>
      <c r="C22" s="143"/>
      <c r="D22" s="145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144"/>
      <c r="Q22" s="144"/>
      <c r="R22" s="144"/>
      <c r="S22" s="144"/>
      <c r="T22" s="144"/>
      <c r="U22" s="144"/>
      <c r="V22" s="144"/>
      <c r="W22" s="144"/>
      <c r="X22" s="144"/>
      <c r="Y22" s="144"/>
      <c r="Z22" s="40" t="s">
        <v>54</v>
      </c>
      <c r="AA22" s="41"/>
      <c r="AB22" s="44"/>
      <c r="AC22" s="131"/>
      <c r="AD22" s="135">
        <f t="shared" si="0"/>
        <v>0</v>
      </c>
      <c r="AE22" s="172"/>
      <c r="AF22" s="23"/>
      <c r="AG22" s="23"/>
    </row>
    <row r="23" spans="1:33" ht="16.5" customHeight="1">
      <c r="A23" s="23"/>
      <c r="B23" s="170"/>
      <c r="C23" s="143"/>
      <c r="D23" s="35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40" t="s">
        <v>54</v>
      </c>
      <c r="AA23" s="45"/>
      <c r="AB23" s="44"/>
      <c r="AC23" s="131"/>
      <c r="AD23" s="135">
        <f t="shared" si="0"/>
        <v>0</v>
      </c>
      <c r="AE23" s="172"/>
      <c r="AF23" s="23"/>
      <c r="AG23" s="23"/>
    </row>
    <row r="24" spans="1:33" ht="16.5" customHeight="1">
      <c r="A24" s="23"/>
      <c r="B24" s="170"/>
      <c r="C24" s="147"/>
      <c r="D24" s="35"/>
      <c r="E24" s="144"/>
      <c r="F24" s="144"/>
      <c r="G24" s="144"/>
      <c r="H24" s="144"/>
      <c r="I24" s="144"/>
      <c r="J24" s="144"/>
      <c r="K24" s="144"/>
      <c r="L24" s="144"/>
      <c r="M24" s="144"/>
      <c r="N24" s="144"/>
      <c r="O24" s="144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40" t="s">
        <v>54</v>
      </c>
      <c r="AA24" s="45"/>
      <c r="AB24" s="44"/>
      <c r="AC24" s="131"/>
      <c r="AD24" s="135">
        <f t="shared" si="0"/>
        <v>0</v>
      </c>
      <c r="AE24" s="173"/>
      <c r="AF24" s="23"/>
      <c r="AG24" s="23"/>
    </row>
    <row r="25" spans="1:33" ht="16.5" customHeight="1">
      <c r="A25" s="23"/>
      <c r="B25" s="43"/>
      <c r="C25" s="143"/>
      <c r="D25" s="35"/>
      <c r="E25" s="14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  <c r="Q25" s="144"/>
      <c r="R25" s="144"/>
      <c r="S25" s="144"/>
      <c r="T25" s="144"/>
      <c r="U25" s="144"/>
      <c r="V25" s="144"/>
      <c r="W25" s="144"/>
      <c r="X25" s="144"/>
      <c r="Y25" s="144"/>
      <c r="Z25" s="40" t="s">
        <v>54</v>
      </c>
      <c r="AA25" s="45"/>
      <c r="AB25" s="44"/>
      <c r="AC25" s="131"/>
      <c r="AD25" s="135">
        <f t="shared" si="0"/>
        <v>0</v>
      </c>
      <c r="AE25" s="46"/>
      <c r="AF25" s="23"/>
      <c r="AG25" s="23"/>
    </row>
    <row r="26" spans="1:33" ht="16.5" customHeight="1">
      <c r="A26" s="23"/>
      <c r="B26" s="43"/>
      <c r="C26" s="143"/>
      <c r="D26" s="35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40" t="s">
        <v>54</v>
      </c>
      <c r="AA26" s="45"/>
      <c r="AB26" s="44"/>
      <c r="AC26" s="131"/>
      <c r="AD26" s="134">
        <f t="shared" si="0"/>
        <v>0</v>
      </c>
      <c r="AE26" s="46"/>
      <c r="AF26" s="23"/>
      <c r="AG26" s="23"/>
    </row>
    <row r="27" spans="1:33" ht="16.5" customHeight="1">
      <c r="A27" s="23"/>
      <c r="B27" s="43"/>
      <c r="C27" s="143"/>
      <c r="D27" s="35"/>
      <c r="E27" s="144"/>
      <c r="F27" s="144"/>
      <c r="G27" s="144"/>
      <c r="H27" s="144"/>
      <c r="I27" s="144"/>
      <c r="J27" s="144"/>
      <c r="K27" s="144"/>
      <c r="L27" s="144"/>
      <c r="M27" s="144"/>
      <c r="N27" s="144"/>
      <c r="O27" s="144"/>
      <c r="P27" s="144"/>
      <c r="Q27" s="144"/>
      <c r="R27" s="144"/>
      <c r="S27" s="144"/>
      <c r="T27" s="144"/>
      <c r="U27" s="144"/>
      <c r="V27" s="144"/>
      <c r="W27" s="144"/>
      <c r="X27" s="144"/>
      <c r="Y27" s="144"/>
      <c r="Z27" s="40" t="s">
        <v>54</v>
      </c>
      <c r="AA27" s="45"/>
      <c r="AB27" s="44"/>
      <c r="AC27" s="131"/>
      <c r="AD27" s="134">
        <f t="shared" si="0"/>
        <v>0</v>
      </c>
      <c r="AE27" s="46"/>
      <c r="AF27" s="23"/>
      <c r="AG27" s="23"/>
    </row>
    <row r="28" spans="1:33" ht="16.5" customHeight="1">
      <c r="A28" s="23"/>
      <c r="B28" s="43"/>
      <c r="C28" s="143"/>
      <c r="D28" s="35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40" t="s">
        <v>54</v>
      </c>
      <c r="AA28" s="45"/>
      <c r="AB28" s="44"/>
      <c r="AC28" s="131"/>
      <c r="AD28" s="134">
        <f t="shared" si="0"/>
        <v>0</v>
      </c>
      <c r="AE28" s="46"/>
      <c r="AF28" s="23"/>
      <c r="AG28" s="23"/>
    </row>
    <row r="29" spans="1:33" ht="16.5" customHeight="1">
      <c r="A29" s="23"/>
      <c r="B29" s="43"/>
      <c r="C29" s="143"/>
      <c r="D29" s="35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40" t="s">
        <v>54</v>
      </c>
      <c r="AA29" s="45"/>
      <c r="AB29" s="44"/>
      <c r="AC29" s="131"/>
      <c r="AD29" s="135">
        <f>COUNTA(E29:Y29)</f>
        <v>0</v>
      </c>
      <c r="AE29" s="46"/>
      <c r="AF29" s="23"/>
      <c r="AG29" s="23"/>
    </row>
    <row r="30" spans="1:33" ht="18.95" customHeight="1">
      <c r="A30" s="23"/>
      <c r="B30" s="47"/>
      <c r="C30" s="174" t="s">
        <v>56</v>
      </c>
      <c r="D30" s="48" t="s">
        <v>57</v>
      </c>
      <c r="E30" s="141">
        <f t="shared" ref="E30:Y30" si="1">SUM(E13:E29)</f>
        <v>150</v>
      </c>
      <c r="F30" s="141">
        <f t="shared" si="1"/>
        <v>120</v>
      </c>
      <c r="G30" s="141">
        <f t="shared" si="1"/>
        <v>20</v>
      </c>
      <c r="H30" s="141">
        <f t="shared" si="1"/>
        <v>0</v>
      </c>
      <c r="I30" s="141">
        <f t="shared" si="1"/>
        <v>30</v>
      </c>
      <c r="J30" s="141">
        <f t="shared" si="1"/>
        <v>0</v>
      </c>
      <c r="K30" s="141">
        <f t="shared" si="1"/>
        <v>50</v>
      </c>
      <c r="L30" s="141">
        <f t="shared" si="1"/>
        <v>0</v>
      </c>
      <c r="M30" s="141">
        <f t="shared" si="1"/>
        <v>0</v>
      </c>
      <c r="N30" s="141">
        <f t="shared" si="1"/>
        <v>0</v>
      </c>
      <c r="O30" s="141">
        <f t="shared" si="1"/>
        <v>0</v>
      </c>
      <c r="P30" s="141">
        <f t="shared" si="1"/>
        <v>80</v>
      </c>
      <c r="Q30" s="141">
        <f t="shared" si="1"/>
        <v>0</v>
      </c>
      <c r="R30" s="141">
        <f t="shared" si="1"/>
        <v>0</v>
      </c>
      <c r="S30" s="141">
        <f t="shared" si="1"/>
        <v>0</v>
      </c>
      <c r="T30" s="141">
        <f t="shared" si="1"/>
        <v>0</v>
      </c>
      <c r="U30" s="141">
        <f t="shared" si="1"/>
        <v>80</v>
      </c>
      <c r="V30" s="141">
        <f t="shared" si="1"/>
        <v>0</v>
      </c>
      <c r="W30" s="141">
        <f t="shared" si="1"/>
        <v>0</v>
      </c>
      <c r="X30" s="141">
        <f t="shared" si="1"/>
        <v>0</v>
      </c>
      <c r="Y30" s="141">
        <f t="shared" si="1"/>
        <v>0</v>
      </c>
      <c r="Z30" s="176" t="s">
        <v>37</v>
      </c>
      <c r="AA30" s="177"/>
      <c r="AB30" s="177"/>
      <c r="AC30" s="182" t="s">
        <v>58</v>
      </c>
      <c r="AD30" s="184">
        <f>SUM(E31:Y31)</f>
        <v>15</v>
      </c>
      <c r="AE30" s="186"/>
      <c r="AF30" s="23"/>
      <c r="AG30" s="23"/>
    </row>
    <row r="31" spans="1:33" ht="18.95" customHeight="1">
      <c r="A31" s="23"/>
      <c r="B31" s="49"/>
      <c r="C31" s="175"/>
      <c r="D31" s="50" t="s">
        <v>59</v>
      </c>
      <c r="E31" s="142">
        <f>ROUNDDOWN(E30/30,0)</f>
        <v>5</v>
      </c>
      <c r="F31" s="142">
        <f t="shared" ref="F31:Y31" si="2">ROUNDDOWN(F30/30,0)</f>
        <v>4</v>
      </c>
      <c r="G31" s="142">
        <f t="shared" si="2"/>
        <v>0</v>
      </c>
      <c r="H31" s="142">
        <f t="shared" si="2"/>
        <v>0</v>
      </c>
      <c r="I31" s="142">
        <f t="shared" si="2"/>
        <v>1</v>
      </c>
      <c r="J31" s="142">
        <f t="shared" si="2"/>
        <v>0</v>
      </c>
      <c r="K31" s="142">
        <f t="shared" si="2"/>
        <v>1</v>
      </c>
      <c r="L31" s="142">
        <f t="shared" si="2"/>
        <v>0</v>
      </c>
      <c r="M31" s="142">
        <f t="shared" si="2"/>
        <v>0</v>
      </c>
      <c r="N31" s="142">
        <f t="shared" si="2"/>
        <v>0</v>
      </c>
      <c r="O31" s="142">
        <f t="shared" si="2"/>
        <v>0</v>
      </c>
      <c r="P31" s="142">
        <f t="shared" si="2"/>
        <v>2</v>
      </c>
      <c r="Q31" s="142">
        <f t="shared" si="2"/>
        <v>0</v>
      </c>
      <c r="R31" s="142">
        <f t="shared" si="2"/>
        <v>0</v>
      </c>
      <c r="S31" s="142">
        <f t="shared" si="2"/>
        <v>0</v>
      </c>
      <c r="T31" s="142">
        <f t="shared" si="2"/>
        <v>0</v>
      </c>
      <c r="U31" s="142">
        <f t="shared" si="2"/>
        <v>2</v>
      </c>
      <c r="V31" s="142">
        <f t="shared" si="2"/>
        <v>0</v>
      </c>
      <c r="W31" s="142">
        <f t="shared" si="2"/>
        <v>0</v>
      </c>
      <c r="X31" s="142">
        <f t="shared" si="2"/>
        <v>0</v>
      </c>
      <c r="Y31" s="142">
        <f t="shared" si="2"/>
        <v>0</v>
      </c>
      <c r="Z31" s="178"/>
      <c r="AA31" s="179"/>
      <c r="AB31" s="179"/>
      <c r="AC31" s="183"/>
      <c r="AD31" s="185"/>
      <c r="AE31" s="187"/>
      <c r="AF31" s="51"/>
      <c r="AG31" s="23"/>
    </row>
    <row r="32" spans="1:33" ht="18.95" customHeight="1">
      <c r="A32" s="23"/>
      <c r="B32" s="47"/>
      <c r="C32" s="52" t="s">
        <v>60</v>
      </c>
      <c r="D32" s="35" t="s">
        <v>61</v>
      </c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178"/>
      <c r="AA32" s="179"/>
      <c r="AB32" s="179"/>
      <c r="AC32" s="132" t="s">
        <v>62</v>
      </c>
      <c r="AD32" s="136">
        <f>AD14+AD16</f>
        <v>9</v>
      </c>
      <c r="AE32" s="54"/>
      <c r="AF32" s="23"/>
      <c r="AG32" s="23"/>
    </row>
    <row r="33" spans="1:33" ht="18.95" customHeight="1">
      <c r="A33" s="23"/>
      <c r="B33" s="29"/>
      <c r="C33" s="55" t="s">
        <v>63</v>
      </c>
      <c r="D33" s="35" t="s">
        <v>64</v>
      </c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180"/>
      <c r="AA33" s="181"/>
      <c r="AB33" s="181"/>
      <c r="AC33" s="133" t="s">
        <v>65</v>
      </c>
      <c r="AD33" s="137">
        <f>AD14</f>
        <v>5</v>
      </c>
      <c r="AE33" s="56"/>
      <c r="AF33" s="23"/>
      <c r="AG33" s="23"/>
    </row>
    <row r="34" spans="1:33">
      <c r="C34" s="23"/>
      <c r="D34" s="57"/>
      <c r="E34" s="58"/>
      <c r="F34" s="58"/>
      <c r="G34" s="58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8"/>
      <c r="AD34" s="57"/>
    </row>
    <row r="35" spans="1:33" s="20" customFormat="1" ht="10.5" customHeight="1">
      <c r="B35" s="59" t="s">
        <v>66</v>
      </c>
      <c r="C35" s="60"/>
      <c r="H35" s="61"/>
      <c r="I35" s="61"/>
      <c r="J35" s="61"/>
      <c r="K35" s="61"/>
      <c r="L35" s="61"/>
      <c r="M35" s="21"/>
      <c r="N35" s="21"/>
      <c r="O35" s="21"/>
      <c r="W35" s="21"/>
      <c r="X35" s="21"/>
      <c r="Y35" s="21"/>
    </row>
    <row r="36" spans="1:33" ht="10.5" customHeight="1">
      <c r="B36" s="149" t="s">
        <v>52</v>
      </c>
      <c r="C36" s="62" t="s">
        <v>67</v>
      </c>
      <c r="D36" s="150" t="s">
        <v>68</v>
      </c>
      <c r="E36" s="65"/>
      <c r="F36" s="65"/>
      <c r="G36" s="65"/>
      <c r="H36" s="65"/>
      <c r="I36" s="65"/>
      <c r="J36" s="65"/>
      <c r="K36" s="65"/>
    </row>
    <row r="37" spans="1:33" s="20" customFormat="1" ht="10.5" customHeight="1">
      <c r="B37" s="149"/>
      <c r="C37" s="63"/>
      <c r="D37" s="150" t="s">
        <v>69</v>
      </c>
      <c r="E37" s="65"/>
      <c r="F37" s="65"/>
      <c r="G37" s="65"/>
      <c r="H37" s="65"/>
      <c r="I37" s="65"/>
      <c r="J37" s="65"/>
      <c r="K37" s="65"/>
      <c r="AE37" s="21"/>
    </row>
    <row r="38" spans="1:33" s="20" customFormat="1" ht="10.5" customHeight="1">
      <c r="B38" s="149"/>
      <c r="C38" s="63"/>
      <c r="D38" s="150" t="s">
        <v>114</v>
      </c>
      <c r="E38" s="65"/>
      <c r="F38" s="65"/>
      <c r="G38" s="65"/>
      <c r="H38" s="65"/>
      <c r="I38" s="65"/>
      <c r="J38" s="65"/>
      <c r="K38" s="65"/>
      <c r="AE38" s="21"/>
    </row>
    <row r="39" spans="1:33" s="20" customFormat="1" ht="10.5" customHeight="1">
      <c r="B39" s="149"/>
      <c r="C39" s="63"/>
      <c r="D39" s="150" t="s">
        <v>112</v>
      </c>
      <c r="E39" s="65"/>
      <c r="F39" s="65"/>
      <c r="G39" s="65"/>
      <c r="H39" s="65"/>
      <c r="I39" s="65"/>
      <c r="J39" s="65"/>
      <c r="K39" s="65"/>
      <c r="AE39" s="21"/>
    </row>
    <row r="40" spans="1:33" ht="10.5" customHeight="1">
      <c r="B40" s="149"/>
      <c r="C40" s="63"/>
      <c r="D40" s="150" t="s">
        <v>113</v>
      </c>
      <c r="E40" s="65"/>
      <c r="F40" s="65"/>
      <c r="G40" s="65"/>
      <c r="H40" s="65"/>
      <c r="I40" s="65"/>
      <c r="J40" s="65"/>
      <c r="K40" s="65"/>
    </row>
    <row r="41" spans="1:33" ht="10.5" customHeight="1">
      <c r="B41" s="149"/>
      <c r="C41" s="64"/>
      <c r="D41" s="65"/>
      <c r="E41" s="65"/>
      <c r="F41" s="65"/>
      <c r="G41" s="65"/>
      <c r="H41" s="65"/>
      <c r="I41" s="65"/>
      <c r="J41" s="65"/>
      <c r="K41" s="65"/>
    </row>
    <row r="42" spans="1:33" s="20" customFormat="1" ht="10.5" customHeight="1">
      <c r="B42" s="149" t="s">
        <v>55</v>
      </c>
      <c r="C42" s="62" t="s">
        <v>70</v>
      </c>
      <c r="D42" s="65" t="s">
        <v>71</v>
      </c>
      <c r="E42" s="65"/>
      <c r="F42" s="65"/>
      <c r="G42" s="65"/>
      <c r="H42" s="65"/>
      <c r="I42" s="65"/>
      <c r="J42" s="65"/>
      <c r="K42" s="65"/>
      <c r="AE42" s="61"/>
    </row>
    <row r="43" spans="1:33" s="20" customFormat="1" ht="10.5" customHeight="1">
      <c r="B43" s="149"/>
      <c r="C43" s="64"/>
      <c r="D43" s="65" t="s">
        <v>72</v>
      </c>
      <c r="E43" s="65"/>
      <c r="F43" s="65"/>
      <c r="G43" s="65"/>
      <c r="H43" s="65"/>
      <c r="I43" s="65"/>
      <c r="J43" s="65"/>
      <c r="K43" s="65"/>
    </row>
    <row r="44" spans="1:33" s="20" customFormat="1" ht="10.5" customHeight="1">
      <c r="B44" s="149"/>
      <c r="C44" s="64"/>
      <c r="D44" s="150" t="s">
        <v>73</v>
      </c>
      <c r="E44" s="65"/>
      <c r="F44" s="65"/>
      <c r="G44" s="65"/>
      <c r="H44" s="65"/>
      <c r="I44" s="65"/>
      <c r="J44" s="65"/>
      <c r="K44" s="65"/>
    </row>
    <row r="45" spans="1:33" s="20" customFormat="1" ht="10.5" customHeight="1">
      <c r="B45" s="149"/>
      <c r="C45" s="64"/>
      <c r="D45" s="150" t="s">
        <v>115</v>
      </c>
      <c r="E45" s="65"/>
      <c r="F45" s="65"/>
      <c r="G45" s="65"/>
      <c r="H45" s="65"/>
      <c r="I45" s="65"/>
      <c r="J45" s="65"/>
      <c r="K45" s="65"/>
    </row>
    <row r="46" spans="1:33" s="20" customFormat="1" ht="10.5" customHeight="1">
      <c r="B46" s="149"/>
      <c r="C46" s="64"/>
      <c r="D46" s="65"/>
      <c r="E46" s="65"/>
      <c r="F46" s="65"/>
      <c r="G46" s="65"/>
      <c r="H46" s="65"/>
      <c r="I46" s="65"/>
      <c r="J46" s="65"/>
      <c r="K46" s="65"/>
    </row>
    <row r="47" spans="1:33" s="20" customFormat="1" ht="10.5" customHeight="1">
      <c r="B47" s="149" t="s">
        <v>54</v>
      </c>
      <c r="C47" s="62" t="s">
        <v>74</v>
      </c>
      <c r="D47" s="65" t="s">
        <v>75</v>
      </c>
      <c r="E47" s="65"/>
      <c r="F47" s="65"/>
      <c r="G47" s="65"/>
      <c r="H47" s="65"/>
      <c r="I47" s="65"/>
      <c r="J47" s="65"/>
      <c r="K47" s="65"/>
    </row>
    <row r="48" spans="1:33" s="20" customFormat="1" ht="10.5" customHeight="1">
      <c r="B48" s="149"/>
      <c r="C48" s="64"/>
      <c r="D48" s="65" t="s">
        <v>76</v>
      </c>
      <c r="E48" s="65"/>
      <c r="F48" s="65"/>
      <c r="G48" s="65"/>
      <c r="H48" s="65"/>
      <c r="I48" s="65"/>
      <c r="J48" s="65"/>
      <c r="K48" s="65"/>
    </row>
    <row r="49" spans="2:37" s="20" customFormat="1" ht="10.5" customHeight="1">
      <c r="B49" s="149"/>
      <c r="C49" s="64"/>
      <c r="D49" s="65" t="s">
        <v>77</v>
      </c>
      <c r="E49" s="65"/>
      <c r="F49" s="65"/>
      <c r="G49" s="65"/>
      <c r="H49" s="65"/>
      <c r="I49" s="65"/>
      <c r="J49" s="65"/>
      <c r="K49" s="65"/>
      <c r="AC49" s="21"/>
      <c r="AD49" s="66"/>
      <c r="AG49" s="21"/>
      <c r="AI49" s="61"/>
      <c r="AK49" s="21"/>
    </row>
    <row r="50" spans="2:37" s="20" customFormat="1" ht="10.5" customHeight="1">
      <c r="B50" s="149"/>
      <c r="C50" s="64"/>
      <c r="D50" s="65" t="s">
        <v>78</v>
      </c>
      <c r="E50" s="65"/>
      <c r="F50" s="65"/>
      <c r="G50" s="65"/>
      <c r="H50" s="65"/>
      <c r="I50" s="65"/>
      <c r="J50" s="65"/>
      <c r="K50" s="65"/>
      <c r="AC50" s="21"/>
      <c r="AD50" s="66"/>
      <c r="AG50" s="21"/>
      <c r="AI50" s="61"/>
      <c r="AK50" s="21"/>
    </row>
    <row r="51" spans="2:37" s="20" customFormat="1" ht="10.5" customHeight="1">
      <c r="B51" s="149"/>
      <c r="C51" s="64"/>
      <c r="D51" s="65"/>
      <c r="E51" s="65"/>
      <c r="F51" s="65"/>
      <c r="G51" s="65"/>
      <c r="H51" s="65"/>
      <c r="I51" s="65"/>
      <c r="J51" s="65"/>
      <c r="K51" s="65"/>
      <c r="AC51" s="21"/>
      <c r="AD51" s="66"/>
      <c r="AG51" s="21"/>
      <c r="AK51" s="21"/>
    </row>
    <row r="52" spans="2:37" s="20" customFormat="1" ht="10.5" customHeight="1">
      <c r="B52" s="149" t="s">
        <v>79</v>
      </c>
      <c r="C52" s="62" t="s">
        <v>80</v>
      </c>
      <c r="D52" s="150" t="s">
        <v>81</v>
      </c>
      <c r="E52" s="65"/>
      <c r="F52" s="65"/>
      <c r="G52" s="65"/>
      <c r="H52" s="151"/>
      <c r="I52" s="151"/>
      <c r="J52" s="151"/>
      <c r="K52" s="151"/>
      <c r="L52" s="61"/>
      <c r="M52" s="21"/>
      <c r="N52" s="21"/>
      <c r="O52" s="21"/>
      <c r="W52" s="21"/>
      <c r="X52" s="21"/>
      <c r="Y52" s="21"/>
    </row>
    <row r="53" spans="2:37" s="20" customFormat="1" ht="10.5" customHeight="1">
      <c r="B53" s="149"/>
      <c r="C53" s="64"/>
      <c r="D53" s="150" t="s">
        <v>82</v>
      </c>
      <c r="E53" s="65"/>
      <c r="F53" s="65"/>
      <c r="G53" s="65"/>
      <c r="H53" s="65"/>
      <c r="I53" s="65"/>
      <c r="J53" s="65"/>
      <c r="K53" s="65"/>
    </row>
    <row r="54" spans="2:37" s="20" customFormat="1" ht="10.5" customHeight="1">
      <c r="B54" s="149"/>
      <c r="C54" s="64"/>
      <c r="D54" s="150" t="s">
        <v>83</v>
      </c>
      <c r="E54" s="65"/>
      <c r="F54" s="65"/>
      <c r="G54" s="65"/>
      <c r="H54" s="65"/>
      <c r="I54" s="65"/>
      <c r="J54" s="65"/>
      <c r="K54" s="65"/>
      <c r="AC54" s="21"/>
      <c r="AD54" s="66"/>
    </row>
    <row r="55" spans="2:37" ht="18.75" customHeight="1"/>
    <row r="56" spans="2:37" ht="18.75" customHeight="1"/>
    <row r="57" spans="2:37" ht="18.75" customHeight="1"/>
    <row r="58" spans="2:37" ht="18.75" customHeight="1">
      <c r="W58" s="57"/>
      <c r="X58" s="57"/>
      <c r="Y58" s="57"/>
      <c r="AC58" s="57"/>
      <c r="AD58" s="105"/>
      <c r="AE58" s="106"/>
      <c r="AF58" s="105"/>
    </row>
    <row r="59" spans="2:37" ht="18.75" customHeight="1"/>
    <row r="60" spans="2:37" ht="18.75" customHeight="1"/>
  </sheetData>
  <mergeCells count="26">
    <mergeCell ref="Z7:AB7"/>
    <mergeCell ref="B8:B9"/>
    <mergeCell ref="Z8:AB9"/>
    <mergeCell ref="B10:B12"/>
    <mergeCell ref="Z10:AB12"/>
    <mergeCell ref="AE10:AE12"/>
    <mergeCell ref="B13:B24"/>
    <mergeCell ref="AE13:AE24"/>
    <mergeCell ref="C30:C31"/>
    <mergeCell ref="Z30:AB33"/>
    <mergeCell ref="AC30:AC31"/>
    <mergeCell ref="AD30:AD31"/>
    <mergeCell ref="AE30:AE31"/>
    <mergeCell ref="AC10:AC12"/>
    <mergeCell ref="AD14:AD15"/>
    <mergeCell ref="AA14:AA15"/>
    <mergeCell ref="AD3:AE3"/>
    <mergeCell ref="Z6:AB6"/>
    <mergeCell ref="X2:Y2"/>
    <mergeCell ref="B3:C3"/>
    <mergeCell ref="E2:G2"/>
    <mergeCell ref="H2:V2"/>
    <mergeCell ref="Z3:AC3"/>
    <mergeCell ref="W5:Y5"/>
    <mergeCell ref="Z5:AA5"/>
    <mergeCell ref="AB5:AC5"/>
  </mergeCells>
  <phoneticPr fontId="2"/>
  <printOptions horizontalCentered="1"/>
  <pageMargins left="0.15748031496062992" right="0.19685039370078741" top="0.51" bottom="0.15748031496062992" header="0.19685039370078741" footer="0.15748031496062992"/>
  <pageSetup paperSize="9" scale="98" orientation="landscape" cellComments="asDisplayed" r:id="rId1"/>
  <headerFooter>
    <oddHeader>&amp;L&amp;F　&amp;A&amp;R&amp;P／&amp;N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FAC3D-E642-490E-AD18-EAE6EF1040F1}">
  <dimension ref="A1:I209"/>
  <sheetViews>
    <sheetView view="pageBreakPreview" zoomScale="130" zoomScaleNormal="100" zoomScaleSheetLayoutView="130" workbookViewId="0">
      <selection activeCell="B2" sqref="B2"/>
    </sheetView>
  </sheetViews>
  <sheetFormatPr defaultColWidth="10.7109375" defaultRowHeight="13.5"/>
  <cols>
    <col min="1" max="1" width="2.140625" style="70" customWidth="1"/>
    <col min="2" max="2" width="19.85546875" style="101" customWidth="1"/>
    <col min="3" max="3" width="6.140625" style="68" customWidth="1"/>
    <col min="4" max="4" width="46.85546875" style="69" customWidth="1"/>
    <col min="5" max="5" width="6.28515625" style="92" customWidth="1"/>
    <col min="6" max="6" width="23.42578125" style="69" customWidth="1"/>
    <col min="7" max="7" width="14.7109375" style="70" customWidth="1"/>
    <col min="8" max="8" width="29.7109375" style="70" customWidth="1"/>
    <col min="9" max="16384" width="10.7109375" style="70"/>
  </cols>
  <sheetData>
    <row r="1" spans="2:8" ht="8.4499999999999993" customHeight="1">
      <c r="B1" s="67"/>
      <c r="D1" s="20"/>
      <c r="E1" s="57"/>
    </row>
    <row r="2" spans="2:8" ht="9.75" customHeight="1">
      <c r="B2" s="20"/>
      <c r="C2" s="71"/>
      <c r="D2" s="72" t="s">
        <v>84</v>
      </c>
      <c r="E2" s="36" t="s">
        <v>85</v>
      </c>
    </row>
    <row r="3" spans="2:8" ht="9.75" customHeight="1">
      <c r="B3" s="73" t="s">
        <v>94</v>
      </c>
      <c r="C3" s="74">
        <f>COUNTA(D3:D11)</f>
        <v>0</v>
      </c>
      <c r="D3" s="20"/>
      <c r="E3" s="75">
        <v>1</v>
      </c>
      <c r="G3" s="76"/>
    </row>
    <row r="4" spans="2:8" ht="9.75" customHeight="1">
      <c r="B4" s="77"/>
      <c r="C4" s="74"/>
      <c r="D4" s="20"/>
      <c r="E4" s="78">
        <v>2</v>
      </c>
      <c r="G4" s="76"/>
    </row>
    <row r="5" spans="2:8" ht="9.75" customHeight="1">
      <c r="B5" s="79"/>
      <c r="C5" s="74"/>
      <c r="D5" s="20"/>
      <c r="E5" s="78">
        <v>3</v>
      </c>
      <c r="G5" s="76"/>
    </row>
    <row r="6" spans="2:8" ht="9.75" customHeight="1">
      <c r="B6" s="79"/>
      <c r="C6" s="74"/>
      <c r="D6" s="20"/>
      <c r="E6" s="78">
        <v>4</v>
      </c>
      <c r="G6" s="76"/>
    </row>
    <row r="7" spans="2:8" ht="9.75" customHeight="1">
      <c r="B7" s="79"/>
      <c r="C7" s="74"/>
      <c r="D7" s="20"/>
      <c r="E7" s="78">
        <v>5</v>
      </c>
      <c r="F7" s="80"/>
      <c r="G7" s="76"/>
    </row>
    <row r="8" spans="2:8" ht="9.75" customHeight="1">
      <c r="B8" s="79"/>
      <c r="C8" s="74"/>
      <c r="D8" s="20"/>
      <c r="E8" s="78">
        <v>6</v>
      </c>
      <c r="F8" s="80"/>
      <c r="G8" s="76"/>
    </row>
    <row r="9" spans="2:8" ht="9.75" customHeight="1">
      <c r="B9" s="79"/>
      <c r="C9" s="74"/>
      <c r="D9" s="20"/>
      <c r="E9" s="78">
        <v>7</v>
      </c>
      <c r="F9" s="80"/>
      <c r="G9" s="76"/>
    </row>
    <row r="10" spans="2:8" ht="9.75" customHeight="1">
      <c r="B10" s="79"/>
      <c r="C10" s="74"/>
      <c r="D10" s="20"/>
      <c r="E10" s="78">
        <v>8</v>
      </c>
      <c r="F10" s="80"/>
      <c r="G10" s="76"/>
    </row>
    <row r="11" spans="2:8" ht="9.75" customHeight="1">
      <c r="B11" s="79"/>
      <c r="C11" s="74"/>
      <c r="D11" s="20"/>
      <c r="E11" s="78">
        <v>9</v>
      </c>
      <c r="F11" s="80"/>
      <c r="G11" s="76"/>
    </row>
    <row r="12" spans="2:8" ht="9.75" customHeight="1">
      <c r="B12" s="73" t="s">
        <v>96</v>
      </c>
      <c r="C12" s="74">
        <f>COUNTA(D12:D33)</f>
        <v>0</v>
      </c>
      <c r="D12" s="20"/>
      <c r="E12" s="78">
        <v>10</v>
      </c>
      <c r="H12" s="76"/>
    </row>
    <row r="13" spans="2:8" ht="9.75" customHeight="1">
      <c r="B13" s="77"/>
      <c r="C13" s="74"/>
      <c r="D13" s="20"/>
      <c r="E13" s="78">
        <v>11</v>
      </c>
      <c r="G13" s="76"/>
    </row>
    <row r="14" spans="2:8" ht="9.75" customHeight="1">
      <c r="B14" s="79"/>
      <c r="C14" s="74"/>
      <c r="D14" s="20"/>
      <c r="E14" s="78">
        <v>12</v>
      </c>
      <c r="G14" s="76"/>
    </row>
    <row r="15" spans="2:8" ht="9.75" customHeight="1">
      <c r="B15" s="79"/>
      <c r="C15" s="74"/>
      <c r="D15" s="20"/>
      <c r="E15" s="78">
        <v>13</v>
      </c>
      <c r="G15" s="76"/>
    </row>
    <row r="16" spans="2:8" ht="9.75" customHeight="1">
      <c r="B16" s="79"/>
      <c r="C16" s="74"/>
      <c r="D16" s="20"/>
      <c r="E16" s="78">
        <v>14</v>
      </c>
      <c r="G16" s="76"/>
    </row>
    <row r="17" spans="2:8" ht="9.75" customHeight="1">
      <c r="B17" s="79"/>
      <c r="C17" s="74"/>
      <c r="D17" s="20"/>
      <c r="E17" s="78">
        <v>15</v>
      </c>
      <c r="G17" s="76"/>
    </row>
    <row r="18" spans="2:8" ht="9.75" customHeight="1">
      <c r="B18" s="79"/>
      <c r="C18" s="74"/>
      <c r="D18" s="20"/>
      <c r="E18" s="78">
        <v>16</v>
      </c>
      <c r="G18" s="76"/>
      <c r="H18" s="76"/>
    </row>
    <row r="19" spans="2:8" ht="9.75" customHeight="1">
      <c r="B19" s="79"/>
      <c r="C19" s="74"/>
      <c r="D19" s="20"/>
      <c r="E19" s="78">
        <v>17</v>
      </c>
      <c r="H19" s="76"/>
    </row>
    <row r="20" spans="2:8" ht="9.75" customHeight="1">
      <c r="B20" s="79"/>
      <c r="C20" s="74"/>
      <c r="D20" s="20"/>
      <c r="E20" s="78">
        <v>18</v>
      </c>
      <c r="H20" s="76"/>
    </row>
    <row r="21" spans="2:8" ht="9.75" customHeight="1">
      <c r="B21" s="79"/>
      <c r="C21" s="74"/>
      <c r="D21" s="20"/>
      <c r="E21" s="78">
        <v>19</v>
      </c>
      <c r="H21" s="76"/>
    </row>
    <row r="22" spans="2:8" ht="9.75" customHeight="1">
      <c r="B22" s="79"/>
      <c r="C22" s="74"/>
      <c r="D22" s="20"/>
      <c r="E22" s="78">
        <v>20</v>
      </c>
      <c r="H22" s="76"/>
    </row>
    <row r="23" spans="2:8" ht="9.75" customHeight="1">
      <c r="B23" s="79"/>
      <c r="C23" s="74"/>
      <c r="D23" s="20"/>
      <c r="E23" s="78">
        <v>21</v>
      </c>
      <c r="G23" s="76"/>
    </row>
    <row r="24" spans="2:8" ht="9.75" customHeight="1">
      <c r="B24" s="79"/>
      <c r="C24" s="74"/>
      <c r="D24" s="20"/>
      <c r="E24" s="78">
        <v>22</v>
      </c>
      <c r="G24" s="76"/>
    </row>
    <row r="25" spans="2:8" ht="9.75" customHeight="1">
      <c r="B25" s="79"/>
      <c r="C25" s="74"/>
      <c r="D25" s="20"/>
      <c r="E25" s="78">
        <v>23</v>
      </c>
      <c r="G25" s="76"/>
    </row>
    <row r="26" spans="2:8" ht="9.75" customHeight="1">
      <c r="B26" s="79"/>
      <c r="C26" s="74"/>
      <c r="D26" s="20"/>
      <c r="E26" s="78">
        <v>24</v>
      </c>
      <c r="G26" s="76"/>
    </row>
    <row r="27" spans="2:8" ht="9.75" customHeight="1">
      <c r="B27" s="79"/>
      <c r="C27" s="74"/>
      <c r="D27" s="20"/>
      <c r="E27" s="78">
        <v>25</v>
      </c>
      <c r="G27" s="76"/>
    </row>
    <row r="28" spans="2:8" ht="9.75" customHeight="1">
      <c r="B28" s="77"/>
      <c r="C28" s="74"/>
      <c r="D28" s="20"/>
      <c r="E28" s="78">
        <v>26</v>
      </c>
      <c r="G28" s="76"/>
    </row>
    <row r="29" spans="2:8" ht="9.75" customHeight="1">
      <c r="B29" s="77"/>
      <c r="C29" s="74"/>
      <c r="D29" s="20"/>
      <c r="E29" s="78">
        <v>27</v>
      </c>
      <c r="G29" s="76"/>
    </row>
    <row r="30" spans="2:8" ht="9.75" customHeight="1">
      <c r="B30" s="77"/>
      <c r="C30" s="74"/>
      <c r="D30" s="20"/>
      <c r="E30" s="78">
        <v>28</v>
      </c>
      <c r="G30" s="76"/>
    </row>
    <row r="31" spans="2:8" ht="9.75" customHeight="1">
      <c r="B31" s="77"/>
      <c r="C31" s="74"/>
      <c r="D31" s="20"/>
      <c r="E31" s="78">
        <v>29</v>
      </c>
      <c r="G31" s="76"/>
    </row>
    <row r="32" spans="2:8" ht="9.75" customHeight="1">
      <c r="B32" s="79"/>
      <c r="C32" s="74"/>
      <c r="D32" s="20"/>
      <c r="E32" s="78">
        <v>30</v>
      </c>
      <c r="G32" s="76"/>
    </row>
    <row r="33" spans="2:8" ht="9.75" customHeight="1">
      <c r="B33" s="79"/>
      <c r="C33" s="74"/>
      <c r="D33" s="20"/>
      <c r="E33" s="78">
        <v>31</v>
      </c>
      <c r="H33" s="76"/>
    </row>
    <row r="34" spans="2:8" ht="9.75" customHeight="1">
      <c r="B34" s="81" t="s">
        <v>95</v>
      </c>
      <c r="C34" s="74">
        <f>COUNTA(D34:D35)</f>
        <v>0</v>
      </c>
      <c r="D34" s="83"/>
      <c r="E34" s="78">
        <v>32</v>
      </c>
      <c r="F34" s="80"/>
      <c r="G34" s="76"/>
    </row>
    <row r="35" spans="2:8" ht="9.75" customHeight="1">
      <c r="B35" s="84"/>
      <c r="C35" s="85"/>
      <c r="D35" s="86"/>
      <c r="E35" s="78">
        <v>33</v>
      </c>
      <c r="F35" s="80"/>
      <c r="G35" s="76"/>
      <c r="H35" s="76"/>
    </row>
    <row r="36" spans="2:8" ht="9.75" customHeight="1">
      <c r="B36" s="81" t="s">
        <v>97</v>
      </c>
      <c r="C36" s="82">
        <f>COUNTA(D36:D48)</f>
        <v>0</v>
      </c>
      <c r="D36" s="83"/>
      <c r="E36" s="78">
        <v>34</v>
      </c>
      <c r="H36" s="76"/>
    </row>
    <row r="37" spans="2:8" ht="9.75" customHeight="1">
      <c r="B37" s="77"/>
      <c r="C37" s="74"/>
      <c r="D37" s="20"/>
      <c r="E37" s="78">
        <v>35</v>
      </c>
      <c r="H37" s="76"/>
    </row>
    <row r="38" spans="2:8" ht="9.75" customHeight="1">
      <c r="B38" s="79"/>
      <c r="C38" s="74"/>
      <c r="D38" s="20"/>
      <c r="E38" s="78">
        <v>36</v>
      </c>
      <c r="G38" s="76"/>
    </row>
    <row r="39" spans="2:8" ht="9.75" customHeight="1">
      <c r="B39" s="79"/>
      <c r="C39" s="74"/>
      <c r="D39" s="20"/>
      <c r="E39" s="78">
        <v>37</v>
      </c>
      <c r="G39" s="76"/>
    </row>
    <row r="40" spans="2:8" ht="9.75" customHeight="1">
      <c r="B40" s="79"/>
      <c r="C40" s="74"/>
      <c r="D40" s="20"/>
      <c r="E40" s="78">
        <v>38</v>
      </c>
      <c r="G40" s="76"/>
    </row>
    <row r="41" spans="2:8" ht="9.75" customHeight="1">
      <c r="B41" s="79"/>
      <c r="C41" s="74"/>
      <c r="D41" s="20"/>
      <c r="E41" s="78">
        <v>39</v>
      </c>
      <c r="G41" s="76"/>
    </row>
    <row r="42" spans="2:8" ht="9.75" customHeight="1">
      <c r="B42" s="79"/>
      <c r="C42" s="74"/>
      <c r="D42" s="20"/>
      <c r="E42" s="78">
        <v>40</v>
      </c>
      <c r="G42" s="76"/>
    </row>
    <row r="43" spans="2:8" ht="9.75" customHeight="1">
      <c r="B43" s="79"/>
      <c r="C43" s="74"/>
      <c r="D43" s="20"/>
      <c r="E43" s="78">
        <v>41</v>
      </c>
      <c r="G43" s="76"/>
    </row>
    <row r="44" spans="2:8" ht="9.75" customHeight="1">
      <c r="B44" s="79"/>
      <c r="C44" s="74"/>
      <c r="D44" s="20"/>
      <c r="E44" s="78">
        <v>42</v>
      </c>
      <c r="G44" s="76"/>
    </row>
    <row r="45" spans="2:8" ht="9.75" customHeight="1">
      <c r="B45" s="79"/>
      <c r="C45" s="74"/>
      <c r="D45" s="20"/>
      <c r="E45" s="78">
        <v>43</v>
      </c>
      <c r="G45" s="76"/>
    </row>
    <row r="46" spans="2:8" ht="9.75" customHeight="1">
      <c r="B46" s="79"/>
      <c r="C46" s="74"/>
      <c r="D46" s="20"/>
      <c r="E46" s="78">
        <v>44</v>
      </c>
      <c r="G46" s="76"/>
    </row>
    <row r="47" spans="2:8" ht="9.75" customHeight="1">
      <c r="B47" s="79"/>
      <c r="C47" s="74"/>
      <c r="D47" s="20"/>
      <c r="E47" s="78">
        <v>45</v>
      </c>
      <c r="G47" s="76"/>
    </row>
    <row r="48" spans="2:8" ht="9.75" customHeight="1">
      <c r="B48" s="84"/>
      <c r="C48" s="85"/>
      <c r="D48" s="86"/>
      <c r="E48" s="78">
        <v>46</v>
      </c>
      <c r="H48" s="76"/>
    </row>
    <row r="49" spans="2:7" ht="9.75" customHeight="1">
      <c r="B49" s="81" t="s">
        <v>86</v>
      </c>
      <c r="C49" s="82">
        <f>COUNTA(D49:D50)</f>
        <v>0</v>
      </c>
      <c r="D49" s="87"/>
      <c r="E49" s="78">
        <v>47</v>
      </c>
      <c r="G49" s="76"/>
    </row>
    <row r="50" spans="2:7" ht="9.75" customHeight="1">
      <c r="B50" s="88"/>
      <c r="C50" s="85"/>
      <c r="D50" s="89"/>
      <c r="E50" s="78">
        <v>48</v>
      </c>
      <c r="G50" s="76"/>
    </row>
    <row r="51" spans="2:7" ht="9.75" customHeight="1">
      <c r="B51" s="73" t="s">
        <v>87</v>
      </c>
      <c r="C51" s="74">
        <f>COUNTA(D51:D72)</f>
        <v>0</v>
      </c>
      <c r="D51" s="20"/>
      <c r="E51" s="78">
        <v>49</v>
      </c>
      <c r="G51" s="76"/>
    </row>
    <row r="52" spans="2:7" ht="9.75" customHeight="1">
      <c r="B52" s="77"/>
      <c r="C52" s="74"/>
      <c r="D52" s="20"/>
      <c r="E52" s="78">
        <v>50</v>
      </c>
      <c r="G52" s="76"/>
    </row>
    <row r="53" spans="2:7" ht="9.75" customHeight="1">
      <c r="B53" s="77"/>
      <c r="C53" s="74"/>
      <c r="D53" s="20"/>
      <c r="E53" s="78">
        <v>51</v>
      </c>
      <c r="G53" s="76"/>
    </row>
    <row r="54" spans="2:7" ht="9.75" customHeight="1">
      <c r="B54" s="77"/>
      <c r="C54" s="74"/>
      <c r="D54" s="20"/>
      <c r="E54" s="78">
        <v>52</v>
      </c>
      <c r="G54" s="76"/>
    </row>
    <row r="55" spans="2:7" ht="9.75" customHeight="1">
      <c r="B55" s="77"/>
      <c r="C55" s="74"/>
      <c r="D55" s="20"/>
      <c r="E55" s="78">
        <v>53</v>
      </c>
      <c r="G55" s="76"/>
    </row>
    <row r="56" spans="2:7" ht="9.75" customHeight="1">
      <c r="B56" s="77"/>
      <c r="C56" s="74"/>
      <c r="D56" s="20"/>
      <c r="E56" s="78">
        <v>54</v>
      </c>
      <c r="G56" s="76"/>
    </row>
    <row r="57" spans="2:7" ht="9.75" customHeight="1">
      <c r="B57" s="77"/>
      <c r="C57" s="74"/>
      <c r="D57" s="20"/>
      <c r="E57" s="78">
        <v>55</v>
      </c>
      <c r="G57" s="76"/>
    </row>
    <row r="58" spans="2:7" ht="9.75" customHeight="1">
      <c r="B58" s="90"/>
      <c r="C58" s="74"/>
      <c r="D58" s="20"/>
      <c r="E58" s="78">
        <v>56</v>
      </c>
      <c r="G58" s="76"/>
    </row>
    <row r="59" spans="2:7" ht="9.75" customHeight="1">
      <c r="B59" s="77"/>
      <c r="C59" s="74"/>
      <c r="D59" s="20"/>
      <c r="E59" s="78">
        <v>57</v>
      </c>
      <c r="G59" s="76"/>
    </row>
    <row r="60" spans="2:7" ht="9.75" customHeight="1">
      <c r="B60" s="77"/>
      <c r="C60" s="74"/>
      <c r="D60" s="20"/>
      <c r="E60" s="78">
        <v>58</v>
      </c>
      <c r="G60" s="76"/>
    </row>
    <row r="61" spans="2:7" ht="9.75" customHeight="1">
      <c r="B61" s="77"/>
      <c r="C61" s="74"/>
      <c r="D61" s="20"/>
      <c r="E61" s="78">
        <v>59</v>
      </c>
      <c r="G61" s="76"/>
    </row>
    <row r="62" spans="2:7" ht="9.75" customHeight="1">
      <c r="B62" s="77"/>
      <c r="C62" s="74"/>
      <c r="D62" s="20"/>
      <c r="E62" s="78">
        <v>60</v>
      </c>
      <c r="G62" s="76"/>
    </row>
    <row r="63" spans="2:7" ht="9.75" customHeight="1">
      <c r="B63" s="77"/>
      <c r="C63" s="74"/>
      <c r="D63" s="20"/>
      <c r="E63" s="78">
        <v>61</v>
      </c>
      <c r="G63" s="76"/>
    </row>
    <row r="64" spans="2:7" ht="9.75" customHeight="1">
      <c r="B64" s="77"/>
      <c r="C64" s="74"/>
      <c r="D64" s="91"/>
      <c r="E64" s="78">
        <v>62</v>
      </c>
      <c r="G64" s="76"/>
    </row>
    <row r="65" spans="1:9" ht="9.75" customHeight="1">
      <c r="B65" s="77"/>
      <c r="C65" s="74"/>
      <c r="D65" s="91"/>
      <c r="E65" s="78">
        <v>63</v>
      </c>
      <c r="G65" s="76"/>
    </row>
    <row r="66" spans="1:9" ht="9.75" customHeight="1">
      <c r="B66" s="77"/>
      <c r="C66" s="74"/>
      <c r="D66" s="91"/>
      <c r="E66" s="78">
        <v>64</v>
      </c>
      <c r="G66" s="76"/>
    </row>
    <row r="67" spans="1:9" ht="9.75" customHeight="1">
      <c r="A67" s="92"/>
      <c r="B67" s="77"/>
      <c r="C67" s="74"/>
      <c r="D67" s="91"/>
      <c r="E67" s="78">
        <v>65</v>
      </c>
      <c r="G67" s="76"/>
    </row>
    <row r="68" spans="1:9" ht="9.75" customHeight="1">
      <c r="A68" s="93"/>
      <c r="B68" s="77"/>
      <c r="C68" s="74"/>
      <c r="D68" s="91"/>
      <c r="E68" s="78">
        <v>66</v>
      </c>
      <c r="G68" s="76"/>
    </row>
    <row r="69" spans="1:9" ht="9.75" customHeight="1">
      <c r="A69" s="93"/>
      <c r="B69" s="77"/>
      <c r="C69" s="74"/>
      <c r="D69" s="91"/>
      <c r="E69" s="78">
        <v>67</v>
      </c>
      <c r="G69" s="76"/>
    </row>
    <row r="70" spans="1:9" s="92" customFormat="1" ht="9.75" customHeight="1">
      <c r="A70" s="93"/>
      <c r="B70" s="77"/>
      <c r="C70" s="74"/>
      <c r="D70" s="91"/>
      <c r="E70" s="78">
        <v>68</v>
      </c>
      <c r="F70" s="69"/>
      <c r="G70" s="70"/>
      <c r="H70" s="70"/>
      <c r="I70" s="70"/>
    </row>
    <row r="71" spans="1:9" s="93" customFormat="1" ht="9.75" customHeight="1">
      <c r="A71" s="92"/>
      <c r="B71" s="77"/>
      <c r="C71" s="74"/>
      <c r="D71" s="91"/>
      <c r="E71" s="78">
        <v>69</v>
      </c>
      <c r="F71" s="69"/>
    </row>
    <row r="72" spans="1:9" s="93" customFormat="1" ht="9.75" customHeight="1">
      <c r="A72" s="92"/>
      <c r="B72" s="77"/>
      <c r="C72" s="94"/>
      <c r="D72" s="91"/>
      <c r="E72" s="78">
        <v>70</v>
      </c>
    </row>
    <row r="73" spans="1:9" s="93" customFormat="1" ht="9.75" customHeight="1">
      <c r="A73" s="92"/>
      <c r="B73" s="95"/>
      <c r="C73" s="96"/>
      <c r="D73" s="97" t="s">
        <v>88</v>
      </c>
      <c r="E73" s="36">
        <f>E72</f>
        <v>70</v>
      </c>
    </row>
    <row r="74" spans="1:9" s="92" customFormat="1" ht="9.75" customHeight="1">
      <c r="A74" s="93"/>
      <c r="B74" s="98" t="s">
        <v>89</v>
      </c>
      <c r="C74" s="68"/>
      <c r="E74" s="93"/>
      <c r="G74" s="70"/>
      <c r="H74" s="70"/>
      <c r="I74" s="70"/>
    </row>
    <row r="75" spans="1:9" s="92" customFormat="1" ht="9.75" customHeight="1">
      <c r="A75" s="70"/>
      <c r="B75" s="98" t="s">
        <v>90</v>
      </c>
      <c r="C75" s="68"/>
      <c r="E75" s="93"/>
      <c r="F75" s="99"/>
      <c r="G75" s="70"/>
      <c r="H75" s="70"/>
      <c r="I75" s="70"/>
    </row>
    <row r="76" spans="1:9" s="92" customFormat="1" ht="9.75" customHeight="1">
      <c r="A76" s="70"/>
      <c r="B76" s="98" t="s">
        <v>91</v>
      </c>
      <c r="C76" s="68"/>
      <c r="E76" s="93"/>
      <c r="F76" s="99"/>
      <c r="G76" s="70"/>
      <c r="H76" s="70"/>
      <c r="I76" s="70"/>
    </row>
    <row r="77" spans="1:9" s="92" customFormat="1" ht="9.75" customHeight="1">
      <c r="A77" s="70"/>
      <c r="B77" s="98" t="s">
        <v>92</v>
      </c>
      <c r="C77" s="68"/>
      <c r="E77" s="93"/>
      <c r="F77" s="99"/>
      <c r="G77" s="70"/>
      <c r="H77" s="70"/>
      <c r="I77" s="70"/>
    </row>
    <row r="78" spans="1:9" s="92" customFormat="1" ht="9.75" customHeight="1">
      <c r="A78" s="70"/>
      <c r="B78" s="100" t="s">
        <v>93</v>
      </c>
      <c r="C78" s="68"/>
      <c r="E78" s="93"/>
      <c r="F78" s="99"/>
      <c r="G78" s="70"/>
      <c r="H78" s="70"/>
      <c r="I78" s="70"/>
    </row>
    <row r="79" spans="1:9" s="92" customFormat="1" ht="8.4499999999999993" customHeight="1">
      <c r="A79" s="70"/>
      <c r="B79" s="101"/>
      <c r="C79" s="68"/>
      <c r="D79" s="69"/>
      <c r="F79" s="99"/>
      <c r="G79" s="70"/>
      <c r="H79" s="70"/>
      <c r="I79" s="70"/>
    </row>
    <row r="80" spans="1:9" s="92" customFormat="1" ht="8.4499999999999993" customHeight="1">
      <c r="A80" s="70"/>
      <c r="B80" s="101"/>
      <c r="C80" s="68"/>
      <c r="D80" s="69"/>
      <c r="F80" s="99"/>
      <c r="G80" s="70"/>
      <c r="H80" s="70"/>
      <c r="I80" s="70"/>
    </row>
    <row r="81" spans="1:9" s="92" customFormat="1" ht="8.4499999999999993" customHeight="1">
      <c r="A81" s="70"/>
      <c r="B81" s="102"/>
      <c r="C81" s="68"/>
      <c r="D81" s="69"/>
      <c r="E81" s="93"/>
      <c r="F81" s="99"/>
      <c r="G81" s="70"/>
      <c r="H81" s="70"/>
      <c r="I81" s="70"/>
    </row>
    <row r="82" spans="1:9" s="92" customFormat="1" ht="8.4499999999999993" customHeight="1">
      <c r="A82" s="70"/>
      <c r="B82" s="102"/>
      <c r="C82" s="68"/>
      <c r="D82" s="69"/>
      <c r="E82" s="93"/>
      <c r="F82" s="99"/>
      <c r="G82" s="70"/>
      <c r="H82" s="70"/>
      <c r="I82" s="70"/>
    </row>
    <row r="83" spans="1:9" s="92" customFormat="1" ht="8.4499999999999993" customHeight="1">
      <c r="A83" s="93"/>
      <c r="B83" s="101"/>
      <c r="C83" s="68"/>
      <c r="D83" s="69"/>
      <c r="F83" s="99"/>
      <c r="G83" s="70"/>
      <c r="H83" s="70"/>
      <c r="I83" s="70"/>
    </row>
    <row r="84" spans="1:9" s="92" customFormat="1" ht="8.4499999999999993" customHeight="1">
      <c r="A84" s="93"/>
      <c r="B84" s="101"/>
      <c r="C84" s="68"/>
      <c r="D84" s="69"/>
      <c r="F84" s="99"/>
      <c r="G84" s="70"/>
      <c r="H84" s="70"/>
      <c r="I84" s="70"/>
    </row>
    <row r="85" spans="1:9" s="92" customFormat="1" ht="8.4499999999999993" customHeight="1">
      <c r="A85" s="70"/>
      <c r="B85" s="101"/>
      <c r="C85" s="68"/>
      <c r="D85" s="69"/>
      <c r="F85" s="99"/>
      <c r="G85" s="70"/>
      <c r="H85" s="70"/>
      <c r="I85" s="70"/>
    </row>
    <row r="86" spans="1:9" s="92" customFormat="1" ht="8.4499999999999993" customHeight="1">
      <c r="A86" s="70"/>
      <c r="B86" s="101"/>
      <c r="C86" s="68"/>
      <c r="D86" s="69"/>
      <c r="F86" s="69"/>
      <c r="G86" s="70"/>
      <c r="H86" s="70"/>
      <c r="I86" s="70"/>
    </row>
    <row r="87" spans="1:9" s="92" customFormat="1" ht="8.4499999999999993" customHeight="1">
      <c r="A87" s="70"/>
      <c r="B87" s="101"/>
      <c r="C87" s="68"/>
      <c r="D87" s="69"/>
      <c r="F87" s="69"/>
      <c r="G87" s="70"/>
      <c r="H87" s="70"/>
      <c r="I87" s="70"/>
    </row>
    <row r="88" spans="1:9" s="92" customFormat="1" ht="8.4499999999999993" customHeight="1">
      <c r="A88" s="70"/>
      <c r="B88" s="101"/>
      <c r="C88" s="68"/>
      <c r="D88" s="69"/>
      <c r="G88" s="70"/>
      <c r="H88" s="70"/>
      <c r="I88" s="70"/>
    </row>
    <row r="89" spans="1:9" s="92" customFormat="1" ht="8.4499999999999993" customHeight="1">
      <c r="A89" s="70"/>
      <c r="B89" s="101"/>
      <c r="C89" s="68"/>
      <c r="D89" s="69"/>
      <c r="G89" s="70"/>
      <c r="H89" s="70"/>
      <c r="I89" s="70"/>
    </row>
    <row r="90" spans="1:9" s="92" customFormat="1" ht="8.4499999999999993" customHeight="1">
      <c r="A90" s="70"/>
      <c r="B90" s="101"/>
      <c r="C90" s="68"/>
      <c r="D90" s="69"/>
      <c r="G90" s="70"/>
      <c r="H90" s="70"/>
      <c r="I90" s="70"/>
    </row>
    <row r="91" spans="1:9" s="92" customFormat="1" ht="8.4499999999999993" customHeight="1">
      <c r="A91" s="70"/>
      <c r="B91" s="101"/>
      <c r="C91" s="68"/>
      <c r="D91" s="69"/>
      <c r="F91" s="69"/>
      <c r="G91" s="70"/>
      <c r="H91" s="70"/>
      <c r="I91" s="70"/>
    </row>
    <row r="92" spans="1:9" s="92" customFormat="1" ht="8.4499999999999993" customHeight="1">
      <c r="A92" s="70"/>
      <c r="B92" s="101"/>
      <c r="C92" s="68"/>
      <c r="D92" s="69"/>
      <c r="F92" s="69"/>
      <c r="G92" s="70"/>
      <c r="H92" s="70"/>
      <c r="I92" s="70"/>
    </row>
    <row r="93" spans="1:9" s="93" customFormat="1" ht="8.4499999999999993" customHeight="1">
      <c r="A93" s="70"/>
      <c r="B93" s="101"/>
      <c r="C93" s="68"/>
      <c r="D93" s="69"/>
      <c r="E93" s="92"/>
      <c r="F93" s="69"/>
    </row>
    <row r="94" spans="1:9" ht="8.4499999999999993" customHeight="1"/>
    <row r="95" spans="1:9" ht="13.5" customHeight="1">
      <c r="G95" s="93"/>
      <c r="H95" s="93"/>
      <c r="I95" s="93"/>
    </row>
    <row r="96" spans="1:9" ht="13.5" customHeight="1">
      <c r="G96" s="93"/>
      <c r="H96" s="93"/>
      <c r="I96" s="93"/>
    </row>
    <row r="97" spans="1:9" ht="13.5" customHeight="1">
      <c r="G97" s="93"/>
      <c r="H97" s="93"/>
      <c r="I97" s="93"/>
    </row>
    <row r="98" spans="1:9" ht="13.5" customHeight="1">
      <c r="G98" s="93"/>
      <c r="H98" s="93"/>
      <c r="I98" s="93"/>
    </row>
    <row r="99" spans="1:9" ht="13.5" customHeight="1">
      <c r="G99" s="93"/>
      <c r="H99" s="93"/>
      <c r="I99" s="93"/>
    </row>
    <row r="100" spans="1:9" ht="13.5" customHeight="1">
      <c r="G100" s="93"/>
      <c r="H100" s="93"/>
      <c r="I100" s="93"/>
    </row>
    <row r="101" spans="1:9" ht="13.5" customHeight="1">
      <c r="G101" s="93"/>
      <c r="H101" s="93"/>
      <c r="I101" s="93"/>
    </row>
    <row r="102" spans="1:9" s="93" customFormat="1" ht="9.9499999999999993" customHeight="1">
      <c r="A102" s="70"/>
      <c r="B102" s="101"/>
      <c r="C102" s="68"/>
      <c r="D102" s="69"/>
      <c r="E102" s="92"/>
      <c r="F102" s="69"/>
    </row>
    <row r="103" spans="1:9" s="93" customFormat="1" ht="9.9499999999999993" customHeight="1">
      <c r="A103" s="70"/>
      <c r="B103" s="101"/>
      <c r="C103" s="68"/>
      <c r="D103" s="69"/>
      <c r="E103" s="92"/>
      <c r="F103" s="69"/>
    </row>
    <row r="104" spans="1:9" ht="10.5" customHeight="1"/>
    <row r="105" spans="1:9" ht="10.5" customHeight="1"/>
    <row r="106" spans="1:9" ht="10.5" customHeight="1"/>
    <row r="107" spans="1:9" ht="10.5" customHeight="1"/>
    <row r="108" spans="1:9" ht="10.5" customHeight="1"/>
    <row r="109" spans="1:9" ht="10.5" customHeight="1"/>
    <row r="110" spans="1:9" ht="10.5" customHeight="1"/>
    <row r="111" spans="1:9" ht="10.5" customHeight="1"/>
    <row r="112" spans="1:9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</sheetData>
  <phoneticPr fontId="2"/>
  <printOptions horizontalCentered="1"/>
  <pageMargins left="0.47244094488188981" right="0.35433070866141736" top="0.39370078740157483" bottom="0.11811023622047245" header="0.15748031496062992" footer="7.874015748031496E-2"/>
  <pageSetup paperSize="9" scale="110" orientation="portrait" r:id="rId1"/>
  <headerFooter>
    <oddHeader>&amp;L&amp;F　&amp;A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計算式</vt:lpstr>
      <vt:lpstr>回数確認</vt:lpstr>
      <vt:lpstr>研究経費 M</vt:lpstr>
      <vt:lpstr>回数確認!Print_Area</vt:lpstr>
      <vt:lpstr>'研究経費 M'!Print_Area</vt:lpstr>
      <vt:lpstr>'研究経費 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智恵子</dc:creator>
  <cp:lastModifiedBy>NCNP鈴木</cp:lastModifiedBy>
  <cp:lastPrinted>2026-08-14T03:38:43Z</cp:lastPrinted>
  <dcterms:created xsi:type="dcterms:W3CDTF">2026-08-09T23:17:57Z</dcterms:created>
  <dcterms:modified xsi:type="dcterms:W3CDTF">2026-09-04T03:18:16Z</dcterms:modified>
</cp:coreProperties>
</file>