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40182\Desktop\IRB提出\様式変更\"/>
    </mc:Choice>
  </mc:AlternateContent>
  <xr:revisionPtr revIDLastSave="0" documentId="13_ncr:1_{12A93767-143B-4FBA-A2C4-E4D9189DA68E}" xr6:coauthVersionLast="47" xr6:coauthVersionMax="47" xr10:uidLastSave="{00000000-0000-0000-0000-000000000000}"/>
  <bookViews>
    <workbookView xWindow="-120" yWindow="-120" windowWidth="19440" windowHeight="15000" tabRatio="804" firstSheet="1" activeTab="1" xr2:uid="{00000000-000D-0000-FFFF-FFFF00000000}"/>
  </bookViews>
  <sheets>
    <sheet name="000000" sheetId="4" state="veryHidden" r:id="rId1"/>
    <sheet name="説明" sheetId="25" r:id="rId2"/>
    <sheet name="C(外部委員謝金)" sheetId="47" r:id="rId3"/>
    <sheet name="C(使用例)" sheetId="49" r:id="rId4"/>
    <sheet name="C別紙(使用例)" sheetId="54" r:id="rId5"/>
    <sheet name="C(脱落例)" sheetId="50" r:id="rId6"/>
    <sheet name="C(負担軽減費)" sheetId="51" r:id="rId7"/>
    <sheet name="C(電磁化)" sheetId="57" r:id="rId8"/>
    <sheet name="C(雛形1)" sheetId="56" r:id="rId9"/>
    <sheet name="C(雛形2)" sheetId="45" r:id="rId10"/>
    <sheet name="C(備品費)" sheetId="55" r:id="rId11"/>
  </sheets>
  <definedNames>
    <definedName name="_xlnm.Print_Area" localSheetId="2">'C(外部委員謝金)'!$A$1:$X$33</definedName>
    <definedName name="_xlnm.Print_Area" localSheetId="3">'C(使用例)'!$A$1:$X$31</definedName>
    <definedName name="_xlnm.Print_Area" localSheetId="5">'C(脱落例)'!$A$1:$X$34</definedName>
    <definedName name="_xlnm.Print_Area" localSheetId="7">'C(電磁化)'!$A$1:$X$32</definedName>
    <definedName name="_xlnm.Print_Area" localSheetId="6">'C(負担軽減費)'!$A$1:$X$32</definedName>
    <definedName name="_xlnm.Print_Area" localSheetId="4">'C別紙(使用例)'!$A$1:$G$21</definedName>
  </definedNames>
  <calcPr calcId="191029"/>
</workbook>
</file>

<file path=xl/calcChain.xml><?xml version="1.0" encoding="utf-8"?>
<calcChain xmlns="http://schemas.openxmlformats.org/spreadsheetml/2006/main">
  <c r="U21" i="57" l="1"/>
  <c r="B21" i="57" s="1"/>
  <c r="B23" i="57" l="1"/>
  <c r="B24" i="57" s="1"/>
  <c r="B38" i="45"/>
  <c r="B17" i="50"/>
  <c r="B18" i="49"/>
  <c r="B16" i="47"/>
  <c r="B22" i="50"/>
  <c r="B18" i="50"/>
  <c r="U22" i="50"/>
  <c r="U20" i="50"/>
  <c r="U19" i="50"/>
  <c r="U18" i="50"/>
  <c r="U17" i="50"/>
  <c r="B23" i="49"/>
  <c r="U23" i="49"/>
  <c r="U19" i="49"/>
  <c r="B19" i="49" s="1"/>
  <c r="U20" i="49"/>
  <c r="U21" i="49"/>
  <c r="U19" i="55"/>
  <c r="U18" i="49"/>
  <c r="B24" i="56"/>
  <c r="B25" i="56" s="1"/>
  <c r="B26" i="56" s="1"/>
  <c r="B31" i="56" s="1"/>
  <c r="B28" i="45"/>
  <c r="B25" i="45"/>
  <c r="B27" i="45" s="1"/>
  <c r="B33" i="45" s="1"/>
  <c r="B26" i="45"/>
  <c r="E9" i="54"/>
  <c r="F9" i="54" s="1"/>
  <c r="G9" i="54" s="1"/>
  <c r="E10" i="54"/>
  <c r="F10" i="54" s="1"/>
  <c r="G10" i="54" s="1"/>
  <c r="B19" i="55"/>
  <c r="E19" i="54"/>
  <c r="F19" i="54" s="1"/>
  <c r="G19" i="54" s="1"/>
  <c r="E17" i="54"/>
  <c r="F17" i="54" s="1"/>
  <c r="G17" i="54" s="1"/>
  <c r="E18" i="54"/>
  <c r="F18" i="54" s="1"/>
  <c r="U22" i="51"/>
  <c r="B22" i="51" s="1"/>
  <c r="U16" i="47"/>
  <c r="B25" i="57" l="1"/>
  <c r="B30" i="57" s="1"/>
  <c r="B34" i="45"/>
  <c r="B35" i="45" s="1"/>
  <c r="B32" i="56"/>
  <c r="B33" i="56" s="1"/>
  <c r="B23" i="55"/>
  <c r="B23" i="51"/>
  <c r="B25" i="50"/>
  <c r="B26" i="49"/>
  <c r="B27" i="49" s="1"/>
  <c r="G18" i="54"/>
  <c r="B24" i="47"/>
  <c r="B31" i="57" l="1"/>
  <c r="B32" i="57" s="1"/>
  <c r="B26" i="50"/>
  <c r="B27" i="50" s="1"/>
  <c r="B32" i="50" s="1"/>
  <c r="B24" i="55"/>
  <c r="B25" i="55" s="1"/>
  <c r="B30" i="55" s="1"/>
  <c r="B24" i="51"/>
  <c r="B25" i="51" s="1"/>
  <c r="B30" i="51" s="1"/>
  <c r="B28" i="49"/>
  <c r="B25" i="47"/>
  <c r="B26" i="47" s="1"/>
  <c r="B31" i="47" s="1"/>
  <c r="B33" i="50" l="1"/>
  <c r="B34" i="50" s="1"/>
  <c r="B31" i="55"/>
  <c r="B32" i="55" s="1"/>
  <c r="B31" i="51"/>
  <c r="B32" i="51" s="1"/>
  <c r="B32" i="47"/>
  <c r="B33"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E12" authorId="0" shapeId="0" xr:uid="{3C578FD4-C8DE-4392-9FF6-ED09ED5839AA}">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FD5EAE5E-F58A-47EF-AD43-2F05AAE202AE}">
      <text>
        <r>
          <rPr>
            <sz val="9"/>
            <color indexed="12"/>
            <rFont val="MS P ゴシック"/>
            <family val="3"/>
            <charset val="128"/>
          </rPr>
          <t>契約区分
新規：新規契約
変更：契約変更</t>
        </r>
      </text>
    </comment>
    <comment ref="E12" authorId="0" shapeId="0" xr:uid="{3F2DB617-23EB-425A-9733-C207889713EE}">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23" authorId="0" shapeId="0" xr:uid="{00000000-0006-0000-0300-000003000000}">
      <text>
        <r>
          <rPr>
            <sz val="9"/>
            <color indexed="12"/>
            <rFont val="MS P ゴシック"/>
            <family val="3"/>
            <charset val="128"/>
          </rPr>
          <t>賃金について
ポイント：臨床試験研究経費ポイントを入力
賃金：院内CRC対応の場合3,800円
　　　SMOCRC対応の場合1,900円
（2024年6月IRB以降に新規申請された治験より適用）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F1" authorId="0" shapeId="0" xr:uid="{BF8081D1-7BBC-4E88-A5B9-6225C467EF6D}">
      <text>
        <r>
          <rPr>
            <sz val="9"/>
            <color indexed="12"/>
            <rFont val="MS P ゴシック"/>
            <family val="3"/>
            <charset val="128"/>
          </rPr>
          <t>契約区分
新規：新規契約
変更：契約変更</t>
        </r>
      </text>
    </comment>
    <comment ref="G4" authorId="0" shapeId="0" xr:uid="{00000000-0006-0000-0400-000001000000}">
      <text>
        <r>
          <rPr>
            <sz val="9"/>
            <color indexed="12"/>
            <rFont val="MS P ゴシック"/>
            <family val="3"/>
            <charset val="128"/>
          </rPr>
          <t>＜契約例数を設ける場合＞と＜契約例数を設けない場合＞、どちらか一方を残して、不要なものは削除をお願いします。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838C232C-E521-4B5D-8B1E-5D1E09468BD7}">
      <text>
        <r>
          <rPr>
            <sz val="9"/>
            <color indexed="12"/>
            <rFont val="MS P ゴシック"/>
            <family val="3"/>
            <charset val="128"/>
          </rPr>
          <t>契約区分
新規：新規契約
変更：契約変更</t>
        </r>
      </text>
    </comment>
    <comment ref="X22" authorId="0" shapeId="0" xr:uid="{F50F8196-0FB7-4FAD-BA01-AB7E00C37BED}">
      <text>
        <r>
          <rPr>
            <sz val="9"/>
            <color indexed="12"/>
            <rFont val="MS P ゴシック"/>
            <family val="3"/>
            <charset val="128"/>
          </rPr>
          <t>賃金について
ポイント：臨床試験研究経費ポイントを入力
賃金：院内CRC対応の場合3,800円
　　　SMOCRC対応の場合1,900円
（2023年3月IRB以降に新規申請された治験より適用）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627D05A5-C074-4B09-9C8D-CEFBD89CB207}">
      <text>
        <r>
          <rPr>
            <sz val="9"/>
            <color indexed="12"/>
            <rFont val="MS P ゴシック"/>
            <family val="3"/>
            <charset val="128"/>
          </rPr>
          <t>契約区分
新規：新規契約
変更：契約変更</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3A3FCAEF-71E4-4C53-A82D-1ED5481E0B28}">
      <text>
        <r>
          <rPr>
            <sz val="9"/>
            <color indexed="12"/>
            <rFont val="MS P ゴシック"/>
            <family val="3"/>
            <charset val="128"/>
          </rPr>
          <t>契約区分
新規：新規契約
変更：契約変更</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B1EA8BE6-1A67-47C0-B095-6E23AADDE844}">
      <text>
        <r>
          <rPr>
            <sz val="9"/>
            <color indexed="12"/>
            <rFont val="MS P ゴシック"/>
            <family val="3"/>
            <charset val="128"/>
          </rPr>
          <t>契約区分
新規：新規契約
変更：契約変更</t>
        </r>
      </text>
    </comment>
    <comment ref="E12" authorId="0" shapeId="0" xr:uid="{00000000-0006-0000-08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安藤　菜甫子</author>
  </authors>
  <commentList>
    <comment ref="P1" authorId="0" shapeId="0" xr:uid="{41D0B55B-7AD1-4B74-80AD-42F54FFA235E}">
      <text>
        <r>
          <rPr>
            <sz val="9"/>
            <color indexed="12"/>
            <rFont val="MS P ゴシック"/>
            <family val="3"/>
            <charset val="128"/>
          </rPr>
          <t>契約区分
新規：新規契約
変更：契約変更</t>
        </r>
      </text>
    </comment>
    <comment ref="E12" authorId="0" shapeId="0" xr:uid="{00000000-0006-0000-0900-000002000000}">
      <text>
        <r>
          <rPr>
            <sz val="9"/>
            <color indexed="12"/>
            <rFont val="MS P ゴシック"/>
            <family val="3"/>
            <charset val="128"/>
          </rPr>
          <t>契約症例数の記載方法について
①契約書に症例数を定める場合：○例
②契約書に症例数を定めないが目標症例数がある場合：
　1例（目標症例数：○例）
③契約書に症例数を定めず目標症例数もない場合：
　1例（目標症例数なし）</t>
        </r>
      </text>
    </comment>
    <comment ref="X17" authorId="0" shapeId="0" xr:uid="{00000000-0006-0000-0900-000003000000}">
      <text>
        <r>
          <rPr>
            <sz val="9"/>
            <color indexed="12"/>
            <rFont val="MS P ゴシック"/>
            <family val="3"/>
            <charset val="128"/>
          </rPr>
          <t>旅費について
消費税額等が二重に算定されないように交通費が発生する場合はこちらの雛形をご使用ください。</t>
        </r>
      </text>
    </comment>
  </commentList>
</comments>
</file>

<file path=xl/sharedStrings.xml><?xml version="1.0" encoding="utf-8"?>
<sst xmlns="http://schemas.openxmlformats.org/spreadsheetml/2006/main" count="642" uniqueCount="142">
  <si>
    <t>１．謝金</t>
    <rPh sb="2" eb="4">
      <t>シャキン</t>
    </rPh>
    <phoneticPr fontId="2"/>
  </si>
  <si>
    <t>円</t>
    <rPh sb="0" eb="1">
      <t>エン</t>
    </rPh>
    <phoneticPr fontId="2"/>
  </si>
  <si>
    <t>２．旅費</t>
    <rPh sb="2" eb="4">
      <t>リョヒ</t>
    </rPh>
    <phoneticPr fontId="2"/>
  </si>
  <si>
    <t>回</t>
    <rPh sb="0" eb="1">
      <t>カイ</t>
    </rPh>
    <phoneticPr fontId="2"/>
  </si>
  <si>
    <t>３．臨床試験研究経費</t>
    <rPh sb="2" eb="4">
      <t>リンショウ</t>
    </rPh>
    <rPh sb="4" eb="6">
      <t>シケン</t>
    </rPh>
    <rPh sb="6" eb="8">
      <t>ケンキュウ</t>
    </rPh>
    <rPh sb="8" eb="10">
      <t>ケイヒ</t>
    </rPh>
    <phoneticPr fontId="2"/>
  </si>
  <si>
    <t>５．備品費</t>
    <rPh sb="2" eb="4">
      <t>ビヒン</t>
    </rPh>
    <rPh sb="4" eb="5">
      <t>ヒ</t>
    </rPh>
    <phoneticPr fontId="2"/>
  </si>
  <si>
    <t>６．賃金</t>
    <rPh sb="2" eb="4">
      <t>チンギン</t>
    </rPh>
    <phoneticPr fontId="2"/>
  </si>
  <si>
    <t>７．委託料</t>
    <rPh sb="2" eb="5">
      <t>イタクリョウ</t>
    </rPh>
    <phoneticPr fontId="2"/>
  </si>
  <si>
    <t>８．被験者負担の軽減</t>
    <rPh sb="2" eb="5">
      <t>ヒケンシャ</t>
    </rPh>
    <rPh sb="5" eb="7">
      <t>フタン</t>
    </rPh>
    <rPh sb="8" eb="10">
      <t>ケイゲン</t>
    </rPh>
    <phoneticPr fontId="2"/>
  </si>
  <si>
    <t>申請</t>
    <rPh sb="0" eb="2">
      <t>シンセイ</t>
    </rPh>
    <phoneticPr fontId="2"/>
  </si>
  <si>
    <t>×</t>
    <phoneticPr fontId="2"/>
  </si>
  <si>
    <t>＝</t>
    <phoneticPr fontId="2"/>
  </si>
  <si>
    <t>研究課題名</t>
    <rPh sb="0" eb="2">
      <t>ケンキュウ</t>
    </rPh>
    <rPh sb="2" eb="4">
      <t>カダイ</t>
    </rPh>
    <rPh sb="4" eb="5">
      <t>メイ</t>
    </rPh>
    <phoneticPr fontId="2"/>
  </si>
  <si>
    <t>謝金</t>
    <rPh sb="0" eb="2">
      <t>シャキン</t>
    </rPh>
    <phoneticPr fontId="2"/>
  </si>
  <si>
    <t>旅費</t>
    <rPh sb="0" eb="2">
      <t>リョヒ</t>
    </rPh>
    <phoneticPr fontId="2"/>
  </si>
  <si>
    <t>臨床試験研究経費</t>
    <rPh sb="0" eb="2">
      <t>リンショウ</t>
    </rPh>
    <rPh sb="2" eb="4">
      <t>シケン</t>
    </rPh>
    <rPh sb="4" eb="6">
      <t>ケンキュウ</t>
    </rPh>
    <rPh sb="6" eb="8">
      <t>ケイヒ</t>
    </rPh>
    <phoneticPr fontId="2"/>
  </si>
  <si>
    <t>備品費</t>
    <rPh sb="0" eb="2">
      <t>ビヒン</t>
    </rPh>
    <rPh sb="2" eb="3">
      <t>ヒ</t>
    </rPh>
    <phoneticPr fontId="2"/>
  </si>
  <si>
    <t>当該治験・研究に必要な機械器具の購入に要する経費。</t>
    <rPh sb="0" eb="2">
      <t>トウガイ</t>
    </rPh>
    <rPh sb="2" eb="4">
      <t>チケン</t>
    </rPh>
    <rPh sb="5" eb="7">
      <t>ケンキュウ</t>
    </rPh>
    <rPh sb="8" eb="10">
      <t>ヒツヨウ</t>
    </rPh>
    <rPh sb="11" eb="13">
      <t>キカイ</t>
    </rPh>
    <rPh sb="13" eb="15">
      <t>キグ</t>
    </rPh>
    <rPh sb="16" eb="18">
      <t>コウニュウ</t>
    </rPh>
    <rPh sb="19" eb="20">
      <t>ヨウ</t>
    </rPh>
    <rPh sb="22" eb="24">
      <t>ケイヒ</t>
    </rPh>
    <phoneticPr fontId="2"/>
  </si>
  <si>
    <t>賃金</t>
    <rPh sb="0" eb="2">
      <t>チンギン</t>
    </rPh>
    <phoneticPr fontId="2"/>
  </si>
  <si>
    <t>当該治験・研究を実施するために必要な非常勤職員の雇い上げに必要な経費。</t>
    <rPh sb="0" eb="2">
      <t>トウガイ</t>
    </rPh>
    <rPh sb="2" eb="4">
      <t>チケン</t>
    </rPh>
    <rPh sb="5" eb="7">
      <t>ケンキュウ</t>
    </rPh>
    <rPh sb="8" eb="10">
      <t>ジッシ</t>
    </rPh>
    <rPh sb="15" eb="17">
      <t>ヒツヨウ</t>
    </rPh>
    <rPh sb="18" eb="21">
      <t>ヒジョウキン</t>
    </rPh>
    <rPh sb="21" eb="23">
      <t>ショクイン</t>
    </rPh>
    <rPh sb="24" eb="25">
      <t>ヤト</t>
    </rPh>
    <rPh sb="26" eb="27">
      <t>ア</t>
    </rPh>
    <rPh sb="29" eb="31">
      <t>ヒツヨウ</t>
    </rPh>
    <rPh sb="32" eb="34">
      <t>ケイヒ</t>
    </rPh>
    <phoneticPr fontId="2"/>
  </si>
  <si>
    <t>委託料</t>
    <rPh sb="0" eb="3">
      <t>イタクリョウ</t>
    </rPh>
    <phoneticPr fontId="2"/>
  </si>
  <si>
    <t>当該治験・研究に関連する治験審査委員会等の速記委託、治験関係書類の保管会社への保存委託等に要する経費。</t>
    <rPh sb="0" eb="2">
      <t>トウガイ</t>
    </rPh>
    <rPh sb="2" eb="4">
      <t>チケン</t>
    </rPh>
    <rPh sb="5" eb="7">
      <t>ケンキュウ</t>
    </rPh>
    <rPh sb="8" eb="10">
      <t>カンレン</t>
    </rPh>
    <rPh sb="12" eb="14">
      <t>チケン</t>
    </rPh>
    <rPh sb="14" eb="16">
      <t>シンサ</t>
    </rPh>
    <rPh sb="16" eb="19">
      <t>イインカイ</t>
    </rPh>
    <rPh sb="19" eb="20">
      <t>トウ</t>
    </rPh>
    <rPh sb="21" eb="23">
      <t>ソッキ</t>
    </rPh>
    <rPh sb="23" eb="25">
      <t>イタク</t>
    </rPh>
    <rPh sb="26" eb="28">
      <t>チケン</t>
    </rPh>
    <rPh sb="28" eb="30">
      <t>カンケイ</t>
    </rPh>
    <rPh sb="30" eb="32">
      <t>ショルイ</t>
    </rPh>
    <rPh sb="33" eb="35">
      <t>ホカン</t>
    </rPh>
    <rPh sb="35" eb="37">
      <t>ガイシャ</t>
    </rPh>
    <rPh sb="39" eb="41">
      <t>ホゾン</t>
    </rPh>
    <rPh sb="41" eb="44">
      <t>イタクトウ</t>
    </rPh>
    <rPh sb="45" eb="46">
      <t>ヨウ</t>
    </rPh>
    <rPh sb="48" eb="50">
      <t>ケイヒ</t>
    </rPh>
    <phoneticPr fontId="2"/>
  </si>
  <si>
    <t>被験者負担の軽減</t>
    <rPh sb="0" eb="3">
      <t>ヒケンシャ</t>
    </rPh>
    <rPh sb="3" eb="5">
      <t>フタン</t>
    </rPh>
    <rPh sb="6" eb="8">
      <t>ケイゲン</t>
    </rPh>
    <phoneticPr fontId="2"/>
  </si>
  <si>
    <t>交通費の負担等治験参加に伴う被験者（外来）の負担を軽減するための経費。</t>
    <rPh sb="0" eb="3">
      <t>コウツウヒ</t>
    </rPh>
    <rPh sb="4" eb="6">
      <t>フタン</t>
    </rPh>
    <rPh sb="6" eb="7">
      <t>トウ</t>
    </rPh>
    <rPh sb="7" eb="9">
      <t>チケン</t>
    </rPh>
    <rPh sb="9" eb="11">
      <t>サンカ</t>
    </rPh>
    <rPh sb="12" eb="13">
      <t>トモナ</t>
    </rPh>
    <rPh sb="14" eb="17">
      <t>ヒケンシャ</t>
    </rPh>
    <rPh sb="18" eb="20">
      <t>ガイライ</t>
    </rPh>
    <rPh sb="22" eb="24">
      <t>フタン</t>
    </rPh>
    <rPh sb="25" eb="27">
      <t>ケイゲン</t>
    </rPh>
    <rPh sb="32" eb="34">
      <t>ケイヒ</t>
    </rPh>
    <phoneticPr fontId="2"/>
  </si>
  <si>
    <t>管理経費</t>
    <rPh sb="0" eb="2">
      <t>カンリ</t>
    </rPh>
    <rPh sb="2" eb="4">
      <t>ケイヒ</t>
    </rPh>
    <phoneticPr fontId="2"/>
  </si>
  <si>
    <t>当該治験・研究に必要な光熱水料、消耗品費、印刷製本費、通信運搬費、治験審査委員会の事務処理に必要な経費、治験・研究の遂行の管理等に必要な経費。</t>
    <rPh sb="0" eb="2">
      <t>トウガイ</t>
    </rPh>
    <rPh sb="2" eb="4">
      <t>チケン</t>
    </rPh>
    <rPh sb="5" eb="7">
      <t>ケンキュウ</t>
    </rPh>
    <rPh sb="8" eb="10">
      <t>ヒツヨウ</t>
    </rPh>
    <rPh sb="11" eb="13">
      <t>コウネツ</t>
    </rPh>
    <rPh sb="13" eb="14">
      <t>ミズ</t>
    </rPh>
    <rPh sb="14" eb="15">
      <t>リョウ</t>
    </rPh>
    <rPh sb="16" eb="18">
      <t>ショウモウ</t>
    </rPh>
    <rPh sb="18" eb="19">
      <t>ヒン</t>
    </rPh>
    <rPh sb="19" eb="20">
      <t>ヒ</t>
    </rPh>
    <rPh sb="21" eb="23">
      <t>インサツ</t>
    </rPh>
    <rPh sb="23" eb="25">
      <t>セイホン</t>
    </rPh>
    <rPh sb="25" eb="26">
      <t>ヒ</t>
    </rPh>
    <rPh sb="27" eb="29">
      <t>ツウシン</t>
    </rPh>
    <rPh sb="29" eb="31">
      <t>ウンパン</t>
    </rPh>
    <rPh sb="31" eb="32">
      <t>ヒ</t>
    </rPh>
    <rPh sb="33" eb="40">
      <t>チケンシンサイインカイ</t>
    </rPh>
    <rPh sb="41" eb="43">
      <t>ジム</t>
    </rPh>
    <rPh sb="43" eb="45">
      <t>ショリ</t>
    </rPh>
    <rPh sb="46" eb="48">
      <t>ヒツヨウ</t>
    </rPh>
    <rPh sb="49" eb="51">
      <t>ケイヒ</t>
    </rPh>
    <rPh sb="52" eb="54">
      <t>チケン</t>
    </rPh>
    <rPh sb="55" eb="57">
      <t>ケンキュウ</t>
    </rPh>
    <rPh sb="58" eb="60">
      <t>スイコウ</t>
    </rPh>
    <rPh sb="61" eb="64">
      <t>カンリナド</t>
    </rPh>
    <rPh sb="65" eb="67">
      <t>ヒツヨウ</t>
    </rPh>
    <rPh sb="68" eb="70">
      <t>ケイヒ</t>
    </rPh>
    <phoneticPr fontId="2"/>
  </si>
  <si>
    <t>項目説明</t>
    <rPh sb="0" eb="2">
      <t>コウモク</t>
    </rPh>
    <rPh sb="2" eb="4">
      <t>セツメイ</t>
    </rPh>
    <phoneticPr fontId="2"/>
  </si>
  <si>
    <t>項目名</t>
    <rPh sb="0" eb="2">
      <t>コウモク</t>
    </rPh>
    <rPh sb="2" eb="3">
      <t>メイ</t>
    </rPh>
    <phoneticPr fontId="2"/>
  </si>
  <si>
    <t>内容</t>
    <rPh sb="0" eb="2">
      <t>ナイヨウ</t>
    </rPh>
    <phoneticPr fontId="2"/>
  </si>
  <si>
    <t>例</t>
    <rPh sb="0" eb="1">
      <t>レイ</t>
    </rPh>
    <phoneticPr fontId="2"/>
  </si>
  <si>
    <t>ポイント</t>
    <phoneticPr fontId="2"/>
  </si>
  <si>
    <t>～</t>
    <phoneticPr fontId="2"/>
  </si>
  <si>
    <t>１０．管理費</t>
    <rPh sb="3" eb="6">
      <t>カンリヒ</t>
    </rPh>
    <phoneticPr fontId="2"/>
  </si>
  <si>
    <t>９．事務費</t>
    <rPh sb="2" eb="5">
      <t>ジムヒ</t>
    </rPh>
    <phoneticPr fontId="2"/>
  </si>
  <si>
    <t>（治験薬）治験薬の保存、管理に関する経費
（臨床検査）臨床検査の資材保存、発送、管理に関する経費
（放射線）放射線検査の管理に関する経費</t>
    <rPh sb="1" eb="3">
      <t>チケン</t>
    </rPh>
    <rPh sb="3" eb="4">
      <t>グスリ</t>
    </rPh>
    <rPh sb="5" eb="7">
      <t>チケン</t>
    </rPh>
    <rPh sb="7" eb="8">
      <t>グスリ</t>
    </rPh>
    <rPh sb="9" eb="11">
      <t>ホゾン</t>
    </rPh>
    <rPh sb="12" eb="14">
      <t>カンリ</t>
    </rPh>
    <rPh sb="15" eb="16">
      <t>カン</t>
    </rPh>
    <rPh sb="18" eb="20">
      <t>ケイヒ</t>
    </rPh>
    <rPh sb="22" eb="24">
      <t>リンショウ</t>
    </rPh>
    <rPh sb="24" eb="26">
      <t>ケンサ</t>
    </rPh>
    <rPh sb="27" eb="29">
      <t>リンショウ</t>
    </rPh>
    <rPh sb="29" eb="31">
      <t>ケンサ</t>
    </rPh>
    <rPh sb="32" eb="34">
      <t>シザイ</t>
    </rPh>
    <rPh sb="34" eb="36">
      <t>ホゾン</t>
    </rPh>
    <rPh sb="37" eb="39">
      <t>ハッソウ</t>
    </rPh>
    <rPh sb="40" eb="42">
      <t>カンリ</t>
    </rPh>
    <rPh sb="43" eb="44">
      <t>カン</t>
    </rPh>
    <rPh sb="46" eb="48">
      <t>ケイヒ</t>
    </rPh>
    <rPh sb="50" eb="53">
      <t>ホウシャセン</t>
    </rPh>
    <rPh sb="54" eb="57">
      <t>ホウシャセン</t>
    </rPh>
    <rPh sb="57" eb="59">
      <t>ケンサ</t>
    </rPh>
    <rPh sb="60" eb="62">
      <t>カンリ</t>
    </rPh>
    <rPh sb="63" eb="64">
      <t>カン</t>
    </rPh>
    <rPh sb="66" eb="68">
      <t>ケイヒ</t>
    </rPh>
    <phoneticPr fontId="2"/>
  </si>
  <si>
    <t>事務費</t>
    <rPh sb="0" eb="3">
      <t>ジムヒ</t>
    </rPh>
    <phoneticPr fontId="2"/>
  </si>
  <si>
    <t>管理費</t>
    <rPh sb="0" eb="3">
      <t>カンリヒ</t>
    </rPh>
    <phoneticPr fontId="2"/>
  </si>
  <si>
    <t>技術料、機械損料、建物使用料等としての経費。</t>
    <rPh sb="0" eb="3">
      <t>ギジュツリョウ</t>
    </rPh>
    <rPh sb="4" eb="6">
      <t>キカイ</t>
    </rPh>
    <rPh sb="6" eb="8">
      <t>ソンリョウ</t>
    </rPh>
    <rPh sb="9" eb="11">
      <t>タテモノ</t>
    </rPh>
    <rPh sb="11" eb="13">
      <t>シヨウ</t>
    </rPh>
    <rPh sb="13" eb="15">
      <t>リョウトウ</t>
    </rPh>
    <rPh sb="19" eb="21">
      <t>ケイヒ</t>
    </rPh>
    <phoneticPr fontId="2"/>
  </si>
  <si>
    <t>以下の項目を記載して下さい。</t>
    <rPh sb="0" eb="2">
      <t>イカ</t>
    </rPh>
    <rPh sb="3" eb="5">
      <t>コウモク</t>
    </rPh>
    <rPh sb="6" eb="8">
      <t>キサイ</t>
    </rPh>
    <rPh sb="10" eb="11">
      <t>クダ</t>
    </rPh>
    <phoneticPr fontId="2"/>
  </si>
  <si>
    <t>謝金（研究補助者）、検査・画像診断料、臨床試験研究経費、管理経費、賃金</t>
    <rPh sb="0" eb="2">
      <t>シャキン</t>
    </rPh>
    <rPh sb="3" eb="5">
      <t>ケンキュウ</t>
    </rPh>
    <rPh sb="5" eb="7">
      <t>ホジョ</t>
    </rPh>
    <rPh sb="7" eb="8">
      <t>シャ</t>
    </rPh>
    <rPh sb="10" eb="12">
      <t>ケンサ</t>
    </rPh>
    <rPh sb="13" eb="15">
      <t>ガゾウ</t>
    </rPh>
    <rPh sb="15" eb="18">
      <t>シンダンリョウ</t>
    </rPh>
    <rPh sb="19" eb="21">
      <t>リンショウ</t>
    </rPh>
    <rPh sb="21" eb="23">
      <t>シケン</t>
    </rPh>
    <rPh sb="23" eb="25">
      <t>ケンキュウ</t>
    </rPh>
    <rPh sb="25" eb="27">
      <t>ケイヒ</t>
    </rPh>
    <rPh sb="28" eb="30">
      <t>カンリ</t>
    </rPh>
    <rPh sb="30" eb="32">
      <t>ケイヒ</t>
    </rPh>
    <rPh sb="33" eb="35">
      <t>チンギン</t>
    </rPh>
    <phoneticPr fontId="2"/>
  </si>
  <si>
    <t>謝金（研究補助者）、検査・画像診断料、臨床試験研究経費、管理経費、賃金</t>
    <phoneticPr fontId="2"/>
  </si>
  <si>
    <t>当該治験・研究の遂行に必要な旅費（依頼者主催の研究会等が対象）。
算定基準：センター内の旅費規程等による。</t>
    <rPh sb="0" eb="2">
      <t>トウガイ</t>
    </rPh>
    <rPh sb="2" eb="4">
      <t>チケン</t>
    </rPh>
    <rPh sb="5" eb="7">
      <t>ケンキュウ</t>
    </rPh>
    <rPh sb="8" eb="10">
      <t>スイコウ</t>
    </rPh>
    <rPh sb="11" eb="13">
      <t>ヒツヨウ</t>
    </rPh>
    <rPh sb="14" eb="16">
      <t>リョヒ</t>
    </rPh>
    <rPh sb="17" eb="20">
      <t>イライシャ</t>
    </rPh>
    <rPh sb="18" eb="20">
      <t>シュサイ</t>
    </rPh>
    <rPh sb="21" eb="24">
      <t>ケンキュウカイ</t>
    </rPh>
    <rPh sb="24" eb="25">
      <t>トウ</t>
    </rPh>
    <rPh sb="26" eb="28">
      <t>タイショウ</t>
    </rPh>
    <rPh sb="44" eb="48">
      <t>リョヒキテイ</t>
    </rPh>
    <phoneticPr fontId="2"/>
  </si>
  <si>
    <t>整理番号</t>
    <rPh sb="0" eb="4">
      <t>セイリバンゴウ</t>
    </rPh>
    <phoneticPr fontId="2"/>
  </si>
  <si>
    <t>区分</t>
    <rPh sb="0" eb="2">
      <t>クブン</t>
    </rPh>
    <phoneticPr fontId="2"/>
  </si>
  <si>
    <t>受 託 研 究 費  積 算 内 訳</t>
    <phoneticPr fontId="2"/>
  </si>
  <si>
    <t>依頼者名</t>
  </si>
  <si>
    <t>責任医師名</t>
    <rPh sb="0" eb="5">
      <t>セキニンイシメイ</t>
    </rPh>
    <phoneticPr fontId="2"/>
  </si>
  <si>
    <t>契約区分</t>
    <rPh sb="0" eb="4">
      <t>ケイヤククブン</t>
    </rPh>
    <phoneticPr fontId="2"/>
  </si>
  <si>
    <t>項目</t>
    <rPh sb="0" eb="2">
      <t>コウモク</t>
    </rPh>
    <phoneticPr fontId="2"/>
  </si>
  <si>
    <t>○○年○月○日</t>
    <rPh sb="2" eb="3">
      <t>ネン</t>
    </rPh>
    <rPh sb="4" eb="5">
      <t>ガツ</t>
    </rPh>
    <rPh sb="6" eb="7">
      <t>ニチ</t>
    </rPh>
    <phoneticPr fontId="2"/>
  </si>
  <si>
    <t>新規</t>
  </si>
  <si>
    <t>負担軽減費</t>
  </si>
  <si>
    <t>積算内訳</t>
    <rPh sb="0" eb="4">
      <t>セキサンウチワケ</t>
    </rPh>
    <phoneticPr fontId="2"/>
  </si>
  <si>
    <t>金額</t>
    <rPh sb="0" eb="2">
      <t>キンガク</t>
    </rPh>
    <phoneticPr fontId="2"/>
  </si>
  <si>
    <t>上記経費１～８の１０％</t>
    <rPh sb="0" eb="2">
      <t>ジョウキ</t>
    </rPh>
    <rPh sb="2" eb="4">
      <t>ケイヒ</t>
    </rPh>
    <phoneticPr fontId="2"/>
  </si>
  <si>
    <t>上記経費１～９の３０％</t>
    <rPh sb="0" eb="2">
      <t>ジョウキ</t>
    </rPh>
    <rPh sb="2" eb="4">
      <t>ケイヒ</t>
    </rPh>
    <phoneticPr fontId="2"/>
  </si>
  <si>
    <t>小計</t>
    <rPh sb="0" eb="2">
      <t>ショウケイ</t>
    </rPh>
    <phoneticPr fontId="2"/>
  </si>
  <si>
    <t>小計（税抜）</t>
    <rPh sb="0" eb="2">
      <t>ショウケイ</t>
    </rPh>
    <rPh sb="3" eb="5">
      <t>ゼイヌキ</t>
    </rPh>
    <phoneticPr fontId="2"/>
  </si>
  <si>
    <t>消費税額等</t>
    <rPh sb="0" eb="5">
      <t>ショウヒゼイガクトウ</t>
    </rPh>
    <phoneticPr fontId="2"/>
  </si>
  <si>
    <t>合計（税込）</t>
    <rPh sb="0" eb="2">
      <t>ゴウケイ</t>
    </rPh>
    <rPh sb="3" eb="5">
      <t>ゼイコミ</t>
    </rPh>
    <phoneticPr fontId="2"/>
  </si>
  <si>
    <t>４．管理経費</t>
    <rPh sb="2" eb="4">
      <t>カンリ</t>
    </rPh>
    <rPh sb="4" eb="6">
      <t>ケイヒ</t>
    </rPh>
    <phoneticPr fontId="2"/>
  </si>
  <si>
    <t>○○年○月○日</t>
    <phoneticPr fontId="2"/>
  </si>
  <si>
    <t>算定内容</t>
    <rPh sb="0" eb="4">
      <t>サンテイナイヨウ</t>
    </rPh>
    <phoneticPr fontId="2"/>
  </si>
  <si>
    <t>契約症例数</t>
    <rPh sb="0" eb="5">
      <t>ケイヤクショウレイスウ</t>
    </rPh>
    <phoneticPr fontId="2"/>
  </si>
  <si>
    <t>作成日</t>
    <phoneticPr fontId="2"/>
  </si>
  <si>
    <t>全納分</t>
  </si>
  <si>
    <t>分納分</t>
  </si>
  <si>
    <t>（臨床試験審査委員会外部委員）</t>
    <rPh sb="1" eb="10">
      <t>リンショウシケンシンサイインカイ</t>
    </rPh>
    <rPh sb="10" eb="14">
      <t>ガイブイイン</t>
    </rPh>
    <phoneticPr fontId="2"/>
  </si>
  <si>
    <t>（臨床検査）</t>
    <rPh sb="1" eb="5">
      <t>リンショウケンサ</t>
    </rPh>
    <phoneticPr fontId="2"/>
  </si>
  <si>
    <t>（放射線）</t>
    <rPh sb="1" eb="4">
      <t>ホウシャセン</t>
    </rPh>
    <phoneticPr fontId="2"/>
  </si>
  <si>
    <t>臨床試験審査委員会外部委員謝金</t>
    <phoneticPr fontId="2"/>
  </si>
  <si>
    <t>1回につき</t>
    <rPh sb="1" eb="2">
      <t>カイ</t>
    </rPh>
    <phoneticPr fontId="2"/>
  </si>
  <si>
    <t>謝金（外部委員）</t>
    <rPh sb="0" eb="2">
      <t>シャキン</t>
    </rPh>
    <rPh sb="3" eb="5">
      <t>ガイブ</t>
    </rPh>
    <rPh sb="5" eb="7">
      <t>イイン</t>
    </rPh>
    <phoneticPr fontId="2"/>
  </si>
  <si>
    <t>全納分（一括納入）</t>
    <rPh sb="0" eb="3">
      <t>ゼンノウブン</t>
    </rPh>
    <rPh sb="4" eb="8">
      <t>イッカツノウニュウ</t>
    </rPh>
    <phoneticPr fontId="2"/>
  </si>
  <si>
    <t>分納分（分割納入）</t>
    <rPh sb="0" eb="2">
      <t>ブンノウ</t>
    </rPh>
    <rPh sb="2" eb="3">
      <t>フン</t>
    </rPh>
    <rPh sb="4" eb="6">
      <t>ブンカツ</t>
    </rPh>
    <rPh sb="6" eb="8">
      <t>ノウニュウ</t>
    </rPh>
    <phoneticPr fontId="2"/>
  </si>
  <si>
    <t>分割方法については別紙参照。</t>
    <rPh sb="0" eb="4">
      <t>ブンカツホウホウ</t>
    </rPh>
    <rPh sb="9" eb="13">
      <t>ベッシサンショウ</t>
    </rPh>
    <phoneticPr fontId="2"/>
  </si>
  <si>
    <t>中止・脱落症例費</t>
    <phoneticPr fontId="2"/>
  </si>
  <si>
    <t>中止・脱落症例費</t>
    <rPh sb="0" eb="2">
      <t>チュウシ</t>
    </rPh>
    <rPh sb="3" eb="5">
      <t>ダツラク</t>
    </rPh>
    <rPh sb="5" eb="7">
      <t>ショウレイ</t>
    </rPh>
    <rPh sb="7" eb="8">
      <t>ヒ</t>
    </rPh>
    <phoneticPr fontId="2"/>
  </si>
  <si>
    <t>被験者負担軽減費</t>
    <rPh sb="0" eb="3">
      <t>ヒケンシャ</t>
    </rPh>
    <rPh sb="3" eb="5">
      <t>フタン</t>
    </rPh>
    <rPh sb="5" eb="7">
      <t>ケイゲン</t>
    </rPh>
    <rPh sb="7" eb="8">
      <t>ヒ</t>
    </rPh>
    <phoneticPr fontId="2"/>
  </si>
  <si>
    <t>その他の費用</t>
    <rPh sb="2" eb="3">
      <t>タ</t>
    </rPh>
    <rPh sb="4" eb="6">
      <t>ヒヨウ</t>
    </rPh>
    <phoneticPr fontId="2"/>
  </si>
  <si>
    <t>新規</t>
    <phoneticPr fontId="2"/>
  </si>
  <si>
    <t>＜契約例数を設ける場合＞</t>
    <rPh sb="1" eb="5">
      <t>ケイヤクレイスウ</t>
    </rPh>
    <rPh sb="6" eb="7">
      <t>モウ</t>
    </rPh>
    <rPh sb="9" eb="11">
      <t>バアイ</t>
    </rPh>
    <phoneticPr fontId="2"/>
  </si>
  <si>
    <t>算出基準</t>
    <rPh sb="0" eb="2">
      <t>サンシュツ</t>
    </rPh>
    <rPh sb="2" eb="4">
      <t>キジュン</t>
    </rPh>
    <phoneticPr fontId="2"/>
  </si>
  <si>
    <t>70%に相当する額</t>
    <phoneticPr fontId="2"/>
  </si>
  <si>
    <t>合計
（税込）</t>
    <rPh sb="0" eb="2">
      <t>ゴウケイ</t>
    </rPh>
    <rPh sb="4" eb="6">
      <t>ゼイコミ</t>
    </rPh>
    <phoneticPr fontId="2"/>
  </si>
  <si>
    <t>＜契約例数を設けない場合＞</t>
    <rPh sb="1" eb="5">
      <t>ケイヤクレイスウ</t>
    </rPh>
    <rPh sb="6" eb="7">
      <t>モウ</t>
    </rPh>
    <rPh sb="10" eb="12">
      <t>バアイ</t>
    </rPh>
    <phoneticPr fontId="2"/>
  </si>
  <si>
    <t>30%に相当する額</t>
    <rPh sb="4" eb="6">
      <t>ソウトウ</t>
    </rPh>
    <rPh sb="8" eb="9">
      <t>ガク</t>
    </rPh>
    <phoneticPr fontId="2"/>
  </si>
  <si>
    <t>上記費用は、別途定める場合を除き、消費税額及び地方消費税額（以下「消費税額等」）を含まない。</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phoneticPr fontId="2"/>
  </si>
  <si>
    <t>100%に相当する額</t>
    <phoneticPr fontId="2"/>
  </si>
  <si>
    <t>（目標症例数：○例）</t>
    <rPh sb="1" eb="3">
      <t>モクヒョウ</t>
    </rPh>
    <rPh sb="3" eb="5">
      <t>ショウレイ</t>
    </rPh>
    <rPh sb="5" eb="6">
      <t>スウ</t>
    </rPh>
    <rPh sb="8" eb="9">
      <t>レイ</t>
    </rPh>
    <phoneticPr fontId="2"/>
  </si>
  <si>
    <t>小計
（税抜）</t>
    <rPh sb="0" eb="2">
      <t>ショウケイ</t>
    </rPh>
    <phoneticPr fontId="2"/>
  </si>
  <si>
    <t>1症例目</t>
    <rPh sb="1" eb="4">
      <t>ショウレイメ</t>
    </rPh>
    <phoneticPr fontId="2"/>
  </si>
  <si>
    <t>2症例目以降</t>
    <rPh sb="1" eb="3">
      <t>ショウレイ</t>
    </rPh>
    <rPh sb="3" eb="4">
      <t>メ</t>
    </rPh>
    <rPh sb="4" eb="6">
      <t>イコウ</t>
    </rPh>
    <phoneticPr fontId="2"/>
  </si>
  <si>
    <t>1症例につき（税抜）</t>
    <rPh sb="1" eb="3">
      <t>ショウレイ</t>
    </rPh>
    <rPh sb="7" eb="9">
      <t>ゼイヌキ</t>
    </rPh>
    <phoneticPr fontId="2"/>
  </si>
  <si>
    <t>30%に相当する額×契約症例数</t>
    <rPh sb="4" eb="6">
      <t>ソウトウ</t>
    </rPh>
    <rPh sb="8" eb="9">
      <t>ガク</t>
    </rPh>
    <rPh sb="10" eb="12">
      <t>ケイヤク</t>
    </rPh>
    <rPh sb="12" eb="14">
      <t>ショウレイ</t>
    </rPh>
    <rPh sb="14" eb="15">
      <t>スウ</t>
    </rPh>
    <phoneticPr fontId="2"/>
  </si>
  <si>
    <t>契約症例数</t>
    <rPh sb="0" eb="2">
      <t>ケイヤク</t>
    </rPh>
    <rPh sb="2" eb="4">
      <t>ショウレイ</t>
    </rPh>
    <rPh sb="4" eb="5">
      <t>スウ</t>
    </rPh>
    <phoneticPr fontId="2"/>
  </si>
  <si>
    <t>備品費</t>
    <rPh sb="0" eb="3">
      <t>ビヒンヒ</t>
    </rPh>
    <phoneticPr fontId="2"/>
  </si>
  <si>
    <t>（品物名）</t>
    <rPh sb="1" eb="4">
      <t>シナモノメイ</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</si>
  <si>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rPh sb="0" eb="2">
      <t>ジョウキ</t>
    </rPh>
    <rPh sb="2" eb="4">
      <t>ヒヨウ</t>
    </rPh>
    <rPh sb="6" eb="8">
      <t>ベット</t>
    </rPh>
    <rPh sb="8" eb="9">
      <t>サダ</t>
    </rPh>
    <rPh sb="11" eb="13">
      <t>バアイ</t>
    </rPh>
    <rPh sb="14" eb="15">
      <t>ノゾ</t>
    </rPh>
    <rPh sb="21" eb="22">
      <t>オヨ</t>
    </rPh>
    <rPh sb="23" eb="29">
      <t>チホウショウヒゼイガク</t>
    </rPh>
    <rPh sb="30" eb="32">
      <t>イカ</t>
    </rPh>
    <rPh sb="33" eb="36">
      <t>ショウヒゼイ</t>
    </rPh>
    <rPh sb="36" eb="37">
      <t>ガク</t>
    </rPh>
    <rPh sb="37" eb="38">
      <t>トウ</t>
    </rPh>
    <rPh sb="41" eb="42">
      <t>フク</t>
    </rPh>
    <rPh sb="46" eb="49">
      <t>イライシャ</t>
    </rPh>
    <rPh sb="50" eb="54">
      <t>ジョウキヒヨウ</t>
    </rPh>
    <rPh sb="55" eb="60">
      <t>ショウヒゼイガクトウ</t>
    </rPh>
    <rPh sb="61" eb="62">
      <t>クワ</t>
    </rPh>
    <rPh sb="64" eb="66">
      <t>キンガク</t>
    </rPh>
    <rPh sb="67" eb="70">
      <t>セイキュウショ</t>
    </rPh>
    <rPh sb="71" eb="72">
      <t>モト</t>
    </rPh>
    <rPh sb="74" eb="76">
      <t>シハラ</t>
    </rPh>
    <phoneticPr fontId="2"/>
  </si>
  <si>
    <t>上記費用は、別途定める場合を除き、消費税額及び地方消費税額（以下「消費税額等」）を含まない。依頼者は上記費用に消費税額等を加えた金額を請求書に基づき支払うものとする。税法の改正により消費税額等の税率が変動した場合には、改正以降における消費税額等は変動後の税率により計算した額とする。</t>
    <phoneticPr fontId="2"/>
  </si>
  <si>
    <t>式</t>
    <rPh sb="0" eb="1">
      <t>シキ</t>
    </rPh>
    <phoneticPr fontId="2"/>
  </si>
  <si>
    <t>※積算内訳書は5区分がございます。</t>
    <rPh sb="1" eb="3">
      <t>セキサン</t>
    </rPh>
    <rPh sb="3" eb="5">
      <t>ウチワケ</t>
    </rPh>
    <rPh sb="5" eb="6">
      <t>ショ</t>
    </rPh>
    <rPh sb="8" eb="10">
      <t>クブン</t>
    </rPh>
    <phoneticPr fontId="2"/>
  </si>
  <si>
    <t>使用するシート名</t>
    <rPh sb="0" eb="2">
      <t>シヨウ</t>
    </rPh>
    <rPh sb="7" eb="8">
      <t>メイ</t>
    </rPh>
    <phoneticPr fontId="2"/>
  </si>
  <si>
    <t>旅費、備品費、その他</t>
    <rPh sb="0" eb="2">
      <t>リョヒ</t>
    </rPh>
    <rPh sb="3" eb="6">
      <t>ビヒンヒ</t>
    </rPh>
    <rPh sb="9" eb="10">
      <t>タ</t>
    </rPh>
    <phoneticPr fontId="2"/>
  </si>
  <si>
    <t>その他</t>
  </si>
  <si>
    <t>＜参考金額＞税率10％の場合</t>
    <rPh sb="1" eb="3">
      <t>サンコウ</t>
    </rPh>
    <rPh sb="3" eb="5">
      <t>キンガク</t>
    </rPh>
    <rPh sb="6" eb="8">
      <t>ゼイリツ</t>
    </rPh>
    <rPh sb="12" eb="14">
      <t>バアイ</t>
    </rPh>
    <phoneticPr fontId="2"/>
  </si>
  <si>
    <t>参考金額</t>
    <rPh sb="0" eb="2">
      <t>サンコウ</t>
    </rPh>
    <rPh sb="2" eb="4">
      <t>キンガク</t>
    </rPh>
    <phoneticPr fontId="2"/>
  </si>
  <si>
    <t>消費税額等
（税率10%）</t>
    <rPh sb="0" eb="3">
      <t>ショウヒゼイ</t>
    </rPh>
    <rPh sb="3" eb="4">
      <t>ガク</t>
    </rPh>
    <rPh sb="4" eb="5">
      <t>トウ</t>
    </rPh>
    <rPh sb="7" eb="9">
      <t>ゼイリツ</t>
    </rPh>
    <phoneticPr fontId="2"/>
  </si>
  <si>
    <t>２-１．旅費（交通費・内税）</t>
    <rPh sb="4" eb="6">
      <t>リョヒ</t>
    </rPh>
    <rPh sb="7" eb="10">
      <t>コウツウヒ</t>
    </rPh>
    <rPh sb="11" eb="13">
      <t>ウチゼイ</t>
    </rPh>
    <phoneticPr fontId="2"/>
  </si>
  <si>
    <t>２-２．旅費（その他・税抜）</t>
    <rPh sb="4" eb="6">
      <t>リョヒ</t>
    </rPh>
    <rPh sb="9" eb="10">
      <t>タ</t>
    </rPh>
    <rPh sb="11" eb="13">
      <t>ゼイヌキ</t>
    </rPh>
    <phoneticPr fontId="2"/>
  </si>
  <si>
    <t>上記経費１、２-２、３～９
小計（税抜）</t>
    <rPh sb="0" eb="2">
      <t>ジョウキ</t>
    </rPh>
    <rPh sb="2" eb="4">
      <t>ケイヒ</t>
    </rPh>
    <rPh sb="14" eb="16">
      <t>ショウケイ</t>
    </rPh>
    <rPh sb="17" eb="19">
      <t>ゼイヌキ</t>
    </rPh>
    <phoneticPr fontId="2"/>
  </si>
  <si>
    <t>＜参考金額＞上記経費１、２-２、３～９　税率10％の場合</t>
    <rPh sb="1" eb="3">
      <t>サンコウ</t>
    </rPh>
    <rPh sb="3" eb="5">
      <t>キンガク</t>
    </rPh>
    <rPh sb="20" eb="22">
      <t>ゼイリツ</t>
    </rPh>
    <rPh sb="26" eb="28">
      <t>バアイ</t>
    </rPh>
    <phoneticPr fontId="2"/>
  </si>
  <si>
    <t>上記経費２-１
小計（内税）</t>
    <rPh sb="8" eb="10">
      <t>ショウケイ</t>
    </rPh>
    <rPh sb="11" eb="13">
      <t>ウチゼイ</t>
    </rPh>
    <phoneticPr fontId="2"/>
  </si>
  <si>
    <t>○○</t>
    <phoneticPr fontId="2"/>
  </si>
  <si>
    <t>契約区分</t>
    <phoneticPr fontId="2"/>
  </si>
  <si>
    <t>作成日</t>
    <rPh sb="0" eb="3">
      <t>サクセイビ</t>
    </rPh>
    <phoneticPr fontId="2"/>
  </si>
  <si>
    <t>治-</t>
    <phoneticPr fontId="2"/>
  </si>
  <si>
    <t>○○期脱落例1症例につき</t>
    <rPh sb="2" eb="3">
      <t>キ</t>
    </rPh>
    <rPh sb="3" eb="6">
      <t>ダツラクレイ</t>
    </rPh>
    <rPh sb="7" eb="9">
      <t>ショウレイ</t>
    </rPh>
    <phoneticPr fontId="2"/>
  </si>
  <si>
    <t>□治験  □製造販売後臨床試験</t>
    <phoneticPr fontId="2"/>
  </si>
  <si>
    <t>様式19-C</t>
    <rPh sb="0" eb="2">
      <t>ヨウシキ</t>
    </rPh>
    <phoneticPr fontId="2"/>
  </si>
  <si>
    <t>医療機器の臨床試験に係る経費算出基準</t>
    <rPh sb="0" eb="2">
      <t>イリョウ</t>
    </rPh>
    <rPh sb="2" eb="4">
      <t>キキ</t>
    </rPh>
    <rPh sb="5" eb="7">
      <t>リンショウ</t>
    </rPh>
    <rPh sb="7" eb="9">
      <t>シケン</t>
    </rPh>
    <rPh sb="10" eb="11">
      <t>カカ</t>
    </rPh>
    <rPh sb="12" eb="14">
      <t>ケイヒ</t>
    </rPh>
    <rPh sb="14" eb="16">
      <t>サンシュツ</t>
    </rPh>
    <rPh sb="16" eb="18">
      <t>キジュン</t>
    </rPh>
    <phoneticPr fontId="2"/>
  </si>
  <si>
    <t>様式19-C　別紙</t>
    <rPh sb="0" eb="2">
      <t>ヨウシキ</t>
    </rPh>
    <rPh sb="7" eb="9">
      <t>ベッシ</t>
    </rPh>
    <phoneticPr fontId="2"/>
  </si>
  <si>
    <t>（治験機器）</t>
    <rPh sb="1" eb="3">
      <t>チケン</t>
    </rPh>
    <rPh sb="3" eb="5">
      <t>キキ</t>
    </rPh>
    <phoneticPr fontId="2"/>
  </si>
  <si>
    <t>各被験者　治験機器初回使用時</t>
    <rPh sb="0" eb="4">
      <t>カクヒケンシャ</t>
    </rPh>
    <rPh sb="5" eb="7">
      <t>チケン</t>
    </rPh>
    <rPh sb="7" eb="9">
      <t>キキ</t>
    </rPh>
    <rPh sb="9" eb="11">
      <t>ショカイ</t>
    </rPh>
    <rPh sb="11" eb="14">
      <t>シヨウジ</t>
    </rPh>
    <phoneticPr fontId="2"/>
  </si>
  <si>
    <t>治験機器
初回使用時</t>
    <phoneticPr fontId="2"/>
  </si>
  <si>
    <t>C（外部委員謝金）</t>
    <rPh sb="2" eb="6">
      <t>ガイブイイン</t>
    </rPh>
    <rPh sb="6" eb="8">
      <t>シャキン</t>
    </rPh>
    <phoneticPr fontId="2"/>
  </si>
  <si>
    <t>C（脱落例）</t>
    <rPh sb="2" eb="5">
      <t>ダツラクレイ</t>
    </rPh>
    <phoneticPr fontId="2"/>
  </si>
  <si>
    <t>C（負担軽減費）</t>
    <rPh sb="2" eb="7">
      <t>フタンケイゲンヒ</t>
    </rPh>
    <phoneticPr fontId="2"/>
  </si>
  <si>
    <t>C（使用例）</t>
    <rPh sb="2" eb="4">
      <t>シヨウ</t>
    </rPh>
    <rPh sb="4" eb="5">
      <t>レイ</t>
    </rPh>
    <phoneticPr fontId="2"/>
  </si>
  <si>
    <t>使用例1症例につき</t>
    <rPh sb="0" eb="2">
      <t>シヨウ</t>
    </rPh>
    <rPh sb="4" eb="6">
      <t>ショウレイ</t>
    </rPh>
    <phoneticPr fontId="2"/>
  </si>
  <si>
    <t>＜参考金額＞上記経費２-１　税率10％の場合</t>
    <rPh sb="1" eb="3">
      <t>サンコウ</t>
    </rPh>
    <rPh sb="3" eb="5">
      <t>キンガク</t>
    </rPh>
    <rPh sb="14" eb="16">
      <t>ゼイリツ</t>
    </rPh>
    <rPh sb="20" eb="22">
      <t>バアイ</t>
    </rPh>
    <phoneticPr fontId="2"/>
  </si>
  <si>
    <t>合計（税込）</t>
    <phoneticPr fontId="2"/>
  </si>
  <si>
    <t>初期費用　契約締結時</t>
    <rPh sb="5" eb="10">
      <t>ケイヤクテイケツジ</t>
    </rPh>
    <phoneticPr fontId="2"/>
  </si>
  <si>
    <t>当該治験・研究の遂行に必要な協力者（専門的・技術的知識の提供者、外部の治験審査委員等）に対して支払う経費。
算定基準：センター内の謝金支給基準等による。</t>
    <rPh sb="0" eb="2">
      <t>トウガイ</t>
    </rPh>
    <rPh sb="2" eb="4">
      <t>チケン</t>
    </rPh>
    <rPh sb="5" eb="7">
      <t>ケンキュウ</t>
    </rPh>
    <rPh sb="8" eb="10">
      <t>スイコウ</t>
    </rPh>
    <rPh sb="11" eb="13">
      <t>ヒツヨウ</t>
    </rPh>
    <rPh sb="14" eb="17">
      <t>キョウリョクシャ</t>
    </rPh>
    <rPh sb="18" eb="21">
      <t>センモンテキ</t>
    </rPh>
    <rPh sb="22" eb="25">
      <t>ギジュツテキ</t>
    </rPh>
    <rPh sb="25" eb="27">
      <t>チシキ</t>
    </rPh>
    <rPh sb="28" eb="31">
      <t>テイキョウシャ</t>
    </rPh>
    <rPh sb="32" eb="34">
      <t>ガイブ</t>
    </rPh>
    <rPh sb="35" eb="37">
      <t>チケン</t>
    </rPh>
    <rPh sb="37" eb="39">
      <t>シンサ</t>
    </rPh>
    <rPh sb="39" eb="41">
      <t>イイン</t>
    </rPh>
    <rPh sb="41" eb="42">
      <t>トウ</t>
    </rPh>
    <rPh sb="44" eb="45">
      <t>タイ</t>
    </rPh>
    <rPh sb="47" eb="49">
      <t>シハラ</t>
    </rPh>
    <rPh sb="50" eb="52">
      <t>ケイヒ</t>
    </rPh>
    <rPh sb="54" eb="56">
      <t>サンテイ</t>
    </rPh>
    <rPh sb="56" eb="58">
      <t>キジュン</t>
    </rPh>
    <rPh sb="63" eb="64">
      <t>ナイ</t>
    </rPh>
    <rPh sb="65" eb="67">
      <t>シャキン</t>
    </rPh>
    <rPh sb="67" eb="69">
      <t>シキュウ</t>
    </rPh>
    <rPh sb="69" eb="71">
      <t>キジュン</t>
    </rPh>
    <rPh sb="71" eb="72">
      <t>トウ</t>
    </rPh>
    <phoneticPr fontId="2"/>
  </si>
  <si>
    <t>当該治験・研究に関連して必要となる研究経費（類例薬品の対象疾病の研究、多施設間の研究協議、補充的な非臨床的研究、講演や文書等作成等）。</t>
    <rPh sb="0" eb="2">
      <t>トウガイ</t>
    </rPh>
    <rPh sb="2" eb="4">
      <t>チケン</t>
    </rPh>
    <rPh sb="5" eb="7">
      <t>ケンキュウ</t>
    </rPh>
    <rPh sb="8" eb="10">
      <t>カンレン</t>
    </rPh>
    <rPh sb="12" eb="14">
      <t>ヒツヨウ</t>
    </rPh>
    <rPh sb="17" eb="19">
      <t>ケンキュウ</t>
    </rPh>
    <rPh sb="19" eb="21">
      <t>ケイヒ</t>
    </rPh>
    <rPh sb="22" eb="24">
      <t>ルイレイ</t>
    </rPh>
    <rPh sb="24" eb="26">
      <t>ヤクヒン</t>
    </rPh>
    <rPh sb="27" eb="29">
      <t>タイショウ</t>
    </rPh>
    <rPh sb="29" eb="31">
      <t>シッペイ</t>
    </rPh>
    <rPh sb="32" eb="34">
      <t>ケンキュウ</t>
    </rPh>
    <rPh sb="35" eb="36">
      <t>タ</t>
    </rPh>
    <rPh sb="36" eb="38">
      <t>シセツ</t>
    </rPh>
    <rPh sb="38" eb="39">
      <t>カン</t>
    </rPh>
    <rPh sb="40" eb="42">
      <t>ケンキュウ</t>
    </rPh>
    <rPh sb="42" eb="44">
      <t>キョウギ</t>
    </rPh>
    <rPh sb="45" eb="48">
      <t>ホジュウテキ</t>
    </rPh>
    <rPh sb="49" eb="50">
      <t>ヒ</t>
    </rPh>
    <rPh sb="50" eb="53">
      <t>リンショウテキ</t>
    </rPh>
    <rPh sb="53" eb="55">
      <t>ケンキュウ</t>
    </rPh>
    <rPh sb="56" eb="58">
      <t>コウエン</t>
    </rPh>
    <rPh sb="59" eb="60">
      <t>ブン</t>
    </rPh>
    <rPh sb="60" eb="61">
      <t>ショ</t>
    </rPh>
    <rPh sb="61" eb="62">
      <t>トウ</t>
    </rPh>
    <rPh sb="62" eb="64">
      <t>サクセイ</t>
    </rPh>
    <phoneticPr fontId="2"/>
  </si>
  <si>
    <t>契約期間</t>
    <rPh sb="0" eb="2">
      <t>ケイヤク</t>
    </rPh>
    <rPh sb="2" eb="4">
      <t>キカン</t>
    </rPh>
    <phoneticPr fontId="2"/>
  </si>
  <si>
    <t>委託料（電磁化システム利用料）</t>
    <rPh sb="0" eb="3">
      <t>イタクリョウ</t>
    </rPh>
    <rPh sb="4" eb="6">
      <t>デンジ</t>
    </rPh>
    <rPh sb="6" eb="7">
      <t>カ</t>
    </rPh>
    <rPh sb="11" eb="13">
      <t>リヨウ</t>
    </rPh>
    <rPh sb="13" eb="14">
      <t>リョウ</t>
    </rPh>
    <phoneticPr fontId="2"/>
  </si>
  <si>
    <t>電磁化システム利用料1か月につき</t>
    <rPh sb="0" eb="3">
      <t>デンジカ</t>
    </rPh>
    <rPh sb="7" eb="9">
      <t>リヨウ</t>
    </rPh>
    <rPh sb="9" eb="10">
      <t>リョウ</t>
    </rPh>
    <rPh sb="12" eb="13">
      <t>ゲツ</t>
    </rPh>
    <phoneticPr fontId="2"/>
  </si>
  <si>
    <t>電磁化システム利用料</t>
    <rPh sb="0" eb="3">
      <t>デンジカ</t>
    </rPh>
    <rPh sb="7" eb="10">
      <t>リヨウリョウ</t>
    </rPh>
    <phoneticPr fontId="2"/>
  </si>
  <si>
    <t>ヶ月</t>
    <rPh sb="1" eb="2">
      <t>ゲツ</t>
    </rPh>
    <phoneticPr fontId="2"/>
  </si>
  <si>
    <t>C（電磁化）</t>
    <rPh sb="2" eb="4">
      <t>デンジ</t>
    </rPh>
    <rPh sb="4" eb="5">
      <t>カ</t>
    </rPh>
    <phoneticPr fontId="2"/>
  </si>
  <si>
    <t>C（雛形）、A（備品費）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</si>
</sst>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例&quot;"/>
    <numFmt numFmtId="177" formatCode="#,##0&quot;円&quot;"/>
    <numFmt numFmtId="178" formatCode="[$-F800]dddd\,\ mmmm\ dd\,\ yyyy"/>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b/>
      <sz val="12"/>
      <name val="ＭＳ Ｐゴシック"/>
      <family val="3"/>
      <charset val="128"/>
    </font>
    <font>
      <b/>
      <sz val="20"/>
      <name val="ＭＳ Ｐゴシック"/>
      <family val="3"/>
      <charset val="128"/>
    </font>
    <font>
      <sz val="9"/>
      <color indexed="12"/>
      <name val="MS P ゴシック"/>
      <family val="3"/>
      <charset val="128"/>
    </font>
    <font>
      <b/>
      <sz val="11"/>
      <name val="ＭＳ Ｐゴシック"/>
      <family val="3"/>
      <charset val="128"/>
    </font>
    <font>
      <sz val="10"/>
      <color indexed="8"/>
      <name val="ＭＳ Ｐゴシック"/>
      <family val="3"/>
      <charset val="128"/>
    </font>
    <font>
      <sz val="12"/>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28">
    <xf numFmtId="0" fontId="0" fillId="0" borderId="0" xfId="0"/>
    <xf numFmtId="0" fontId="4" fillId="0" borderId="0" xfId="0" applyFont="1" applyAlignment="1">
      <alignment vertical="center"/>
    </xf>
    <xf numFmtId="0" fontId="4" fillId="0" borderId="1" xfId="0" applyFont="1" applyBorder="1" applyAlignment="1">
      <alignment vertical="center"/>
    </xf>
    <xf numFmtId="0" fontId="0" fillId="0" borderId="0" xfId="0" applyAlignment="1">
      <alignment vertical="center"/>
    </xf>
    <xf numFmtId="0" fontId="10" fillId="0" borderId="0" xfId="0" applyFont="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5" fillId="0" borderId="15" xfId="0" applyFont="1" applyBorder="1" applyAlignment="1">
      <alignment horizontal="center" vertical="center"/>
    </xf>
    <xf numFmtId="0" fontId="0" fillId="0" borderId="16" xfId="0" applyBorder="1" applyAlignment="1">
      <alignment vertical="center" shrinkToFit="1"/>
    </xf>
    <xf numFmtId="0" fontId="0" fillId="0" borderId="16" xfId="0" applyBorder="1" applyAlignment="1">
      <alignment vertical="center"/>
    </xf>
    <xf numFmtId="0" fontId="0" fillId="0" borderId="0" xfId="0" applyAlignment="1">
      <alignment vertical="center" shrinkToFit="1"/>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center" vertical="center"/>
    </xf>
    <xf numFmtId="0" fontId="0" fillId="0" borderId="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0" fontId="0" fillId="0" borderId="17" xfId="0" applyBorder="1" applyAlignment="1">
      <alignment vertical="center"/>
    </xf>
    <xf numFmtId="0" fontId="0" fillId="0" borderId="2" xfId="0" applyBorder="1" applyAlignment="1">
      <alignment horizontal="center" vertical="center" wrapText="1"/>
    </xf>
    <xf numFmtId="177" fontId="0" fillId="0" borderId="24" xfId="0" applyNumberFormat="1" applyBorder="1" applyAlignment="1">
      <alignment vertical="center"/>
    </xf>
    <xf numFmtId="177" fontId="0" fillId="0" borderId="17" xfId="0" applyNumberFormat="1" applyBorder="1" applyAlignment="1">
      <alignment vertical="center"/>
    </xf>
    <xf numFmtId="0" fontId="0" fillId="0" borderId="17" xfId="0" applyBorder="1" applyAlignment="1">
      <alignment horizontal="center" vertical="center" wrapText="1"/>
    </xf>
    <xf numFmtId="176" fontId="0" fillId="3" borderId="17" xfId="0" applyNumberFormat="1" applyFill="1" applyBorder="1" applyAlignment="1">
      <alignment vertical="center"/>
    </xf>
    <xf numFmtId="0" fontId="8" fillId="0" borderId="0" xfId="0" applyFont="1" applyAlignment="1">
      <alignment vertical="center"/>
    </xf>
    <xf numFmtId="0" fontId="0" fillId="0" borderId="25" xfId="0" applyBorder="1" applyAlignment="1">
      <alignment vertical="center"/>
    </xf>
    <xf numFmtId="0" fontId="0" fillId="3" borderId="0" xfId="0" applyFill="1" applyAlignment="1">
      <alignment vertical="center"/>
    </xf>
    <xf numFmtId="0" fontId="11" fillId="0" borderId="0" xfId="0" applyFont="1" applyAlignment="1">
      <alignment vertical="center"/>
    </xf>
    <xf numFmtId="0" fontId="0" fillId="4" borderId="2" xfId="0" applyFill="1" applyBorder="1" applyAlignment="1">
      <alignment horizontal="center" vertical="center"/>
    </xf>
    <xf numFmtId="0" fontId="0" fillId="2" borderId="24" xfId="0" applyFill="1" applyBorder="1" applyAlignment="1">
      <alignment vertical="center"/>
    </xf>
    <xf numFmtId="0" fontId="0" fillId="2" borderId="17" xfId="0" applyFill="1" applyBorder="1" applyAlignment="1">
      <alignment vertical="center"/>
    </xf>
    <xf numFmtId="0" fontId="5" fillId="0" borderId="0" xfId="0" applyFont="1" applyAlignment="1">
      <alignment vertical="center"/>
    </xf>
    <xf numFmtId="0" fontId="0" fillId="0" borderId="26" xfId="0" applyBorder="1" applyAlignment="1">
      <alignment vertical="center"/>
    </xf>
    <xf numFmtId="0" fontId="9" fillId="0" borderId="5" xfId="0" applyFont="1" applyBorder="1" applyAlignment="1">
      <alignment vertical="center"/>
    </xf>
    <xf numFmtId="0" fontId="4" fillId="0" borderId="19" xfId="0" applyFont="1" applyBorder="1" applyAlignment="1">
      <alignment vertical="center"/>
    </xf>
    <xf numFmtId="0" fontId="0" fillId="0" borderId="39" xfId="0" applyBorder="1" applyAlignment="1">
      <alignment vertical="center"/>
    </xf>
    <xf numFmtId="0" fontId="9"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0" fillId="2" borderId="2" xfId="0" applyFill="1" applyBorder="1" applyAlignment="1">
      <alignment horizontal="center" vertical="center"/>
    </xf>
    <xf numFmtId="0" fontId="0" fillId="0" borderId="43" xfId="0" applyBorder="1" applyAlignment="1">
      <alignment vertical="center"/>
    </xf>
    <xf numFmtId="0" fontId="0" fillId="0" borderId="24" xfId="0" applyBorder="1" applyAlignment="1">
      <alignment vertical="center"/>
    </xf>
    <xf numFmtId="0" fontId="0" fillId="0" borderId="17" xfId="0" applyBorder="1" applyAlignment="1">
      <alignment vertical="center" wrapText="1"/>
    </xf>
    <xf numFmtId="0" fontId="0" fillId="2" borderId="2" xfId="0" applyFill="1" applyBorder="1" applyAlignment="1">
      <alignment horizontal="center" vertical="center"/>
    </xf>
    <xf numFmtId="0" fontId="0" fillId="0" borderId="24" xfId="0" applyBorder="1" applyAlignment="1">
      <alignment vertical="center" wrapText="1"/>
    </xf>
    <xf numFmtId="38" fontId="0" fillId="0" borderId="27" xfId="1" applyFont="1" applyBorder="1" applyAlignment="1">
      <alignment vertical="center"/>
    </xf>
    <xf numFmtId="38" fontId="0" fillId="0" borderId="1" xfId="1" applyFont="1" applyBorder="1" applyAlignment="1">
      <alignment vertical="center"/>
    </xf>
    <xf numFmtId="38" fontId="0" fillId="0" borderId="16" xfId="1" applyFont="1" applyFill="1" applyBorder="1" applyAlignment="1">
      <alignment vertical="center"/>
    </xf>
    <xf numFmtId="0" fontId="0" fillId="0" borderId="28" xfId="0" applyBorder="1" applyAlignment="1">
      <alignment vertical="center" shrinkToFit="1"/>
    </xf>
    <xf numFmtId="0" fontId="0" fillId="0" borderId="16" xfId="0" applyBorder="1" applyAlignment="1">
      <alignment vertical="center" shrinkToFit="1"/>
    </xf>
    <xf numFmtId="0" fontId="5" fillId="5" borderId="29" xfId="0" applyFont="1" applyFill="1" applyBorder="1" applyAlignment="1">
      <alignment horizontal="left" vertical="center"/>
    </xf>
    <xf numFmtId="0" fontId="5" fillId="5" borderId="30" xfId="0" applyFont="1" applyFill="1" applyBorder="1" applyAlignment="1">
      <alignment horizontal="left" vertical="center"/>
    </xf>
    <xf numFmtId="0" fontId="5" fillId="5" borderId="31" xfId="0" applyFont="1" applyFill="1" applyBorder="1" applyAlignment="1">
      <alignment horizontal="left" vertical="center"/>
    </xf>
    <xf numFmtId="38" fontId="0" fillId="0" borderId="25" xfId="1" applyFont="1" applyFill="1" applyBorder="1" applyAlignment="1">
      <alignment vertical="center"/>
    </xf>
    <xf numFmtId="38" fontId="0" fillId="0" borderId="0" xfId="1" applyFont="1" applyFill="1" applyBorder="1" applyAlignment="1">
      <alignment vertical="center"/>
    </xf>
    <xf numFmtId="38" fontId="0" fillId="0" borderId="25" xfId="1" applyFont="1" applyBorder="1" applyAlignment="1">
      <alignment vertical="center"/>
    </xf>
    <xf numFmtId="38" fontId="0" fillId="0" borderId="0" xfId="1" applyFont="1" applyBorder="1" applyAlignment="1">
      <alignment vertical="center"/>
    </xf>
    <xf numFmtId="38" fontId="0" fillId="0" borderId="32" xfId="1" applyFont="1" applyBorder="1" applyAlignment="1">
      <alignment vertical="center"/>
    </xf>
    <xf numFmtId="38" fontId="0" fillId="0" borderId="7" xfId="1" applyFont="1" applyBorder="1" applyAlignment="1">
      <alignment vertical="center"/>
    </xf>
    <xf numFmtId="0" fontId="0" fillId="0" borderId="0" xfId="0" applyAlignment="1">
      <alignment vertical="center" wrapText="1"/>
    </xf>
    <xf numFmtId="38" fontId="0" fillId="0" borderId="23" xfId="1" applyFont="1" applyBorder="1" applyAlignment="1">
      <alignment vertical="center"/>
    </xf>
    <xf numFmtId="38" fontId="0" fillId="0" borderId="19" xfId="1" applyFont="1" applyBorder="1" applyAlignment="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5" borderId="43" xfId="0" applyFill="1" applyBorder="1" applyAlignment="1">
      <alignment horizontal="left" vertical="center"/>
    </xf>
    <xf numFmtId="0" fontId="0" fillId="5" borderId="44" xfId="0" applyFill="1" applyBorder="1" applyAlignment="1">
      <alignment horizontal="left" vertical="center"/>
    </xf>
    <xf numFmtId="0" fontId="0" fillId="0" borderId="36" xfId="0" applyBorder="1" applyAlignment="1">
      <alignment horizontal="center" vertical="center"/>
    </xf>
    <xf numFmtId="0" fontId="0" fillId="5" borderId="37" xfId="0" applyFill="1" applyBorder="1" applyAlignment="1">
      <alignment horizontal="center" vertical="center"/>
    </xf>
    <xf numFmtId="0" fontId="0" fillId="5" borderId="21" xfId="0" applyFill="1" applyBorder="1" applyAlignment="1">
      <alignment horizontal="center" vertical="center"/>
    </xf>
    <xf numFmtId="0" fontId="0" fillId="0" borderId="21" xfId="0" applyBorder="1" applyAlignment="1">
      <alignment horizontal="left" vertical="center"/>
    </xf>
    <xf numFmtId="0" fontId="0" fillId="0" borderId="38" xfId="0" applyBorder="1" applyAlignment="1">
      <alignment horizontal="left" vertical="center"/>
    </xf>
    <xf numFmtId="178" fontId="0" fillId="5" borderId="23" xfId="0" applyNumberFormat="1" applyFill="1" applyBorder="1" applyAlignment="1">
      <alignment horizontal="left" vertical="center"/>
    </xf>
    <xf numFmtId="178" fontId="0" fillId="5" borderId="19" xfId="0" applyNumberFormat="1" applyFill="1" applyBorder="1" applyAlignment="1">
      <alignment horizontal="left" vertical="center"/>
    </xf>
    <xf numFmtId="0" fontId="0" fillId="0" borderId="19"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vertical="center"/>
    </xf>
    <xf numFmtId="0" fontId="6" fillId="0" borderId="0" xfId="0" applyFont="1" applyAlignment="1">
      <alignment horizontal="center" vertical="center"/>
    </xf>
    <xf numFmtId="0" fontId="4" fillId="5" borderId="40"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0" fillId="5" borderId="17" xfId="0" applyFill="1" applyBorder="1" applyAlignment="1">
      <alignment horizontal="left" vertical="center"/>
    </xf>
    <xf numFmtId="0" fontId="0" fillId="5" borderId="42" xfId="0" applyFill="1" applyBorder="1" applyAlignment="1">
      <alignment horizontal="left" vertical="center"/>
    </xf>
    <xf numFmtId="178" fontId="0" fillId="5" borderId="17" xfId="0" applyNumberFormat="1" applyFill="1" applyBorder="1" applyAlignment="1">
      <alignment horizontal="left" vertical="center"/>
    </xf>
    <xf numFmtId="0" fontId="0" fillId="0" borderId="17" xfId="0" applyBorder="1" applyAlignment="1">
      <alignment horizontal="center" vertical="center"/>
    </xf>
    <xf numFmtId="0" fontId="0" fillId="3" borderId="0" xfId="0" applyFill="1" applyAlignment="1">
      <alignment vertical="center" shrinkToFit="1"/>
    </xf>
    <xf numFmtId="0" fontId="0" fillId="0" borderId="0" xfId="0" applyAlignment="1">
      <alignment vertical="center" shrinkToFit="1"/>
    </xf>
    <xf numFmtId="0" fontId="0" fillId="0" borderId="25" xfId="0" applyBorder="1" applyAlignment="1">
      <alignment vertical="center" shrinkToFit="1"/>
    </xf>
    <xf numFmtId="38" fontId="3" fillId="3" borderId="0" xfId="1" applyFont="1" applyFill="1" applyBorder="1" applyAlignment="1">
      <alignment vertical="center"/>
    </xf>
    <xf numFmtId="0" fontId="0" fillId="0" borderId="2" xfId="0" applyBorder="1" applyAlignment="1">
      <alignment horizontal="center" vertical="center"/>
    </xf>
    <xf numFmtId="9" fontId="0" fillId="0" borderId="23" xfId="0" applyNumberFormat="1" applyBorder="1" applyAlignment="1">
      <alignment horizontal="center" vertical="center"/>
    </xf>
    <xf numFmtId="9" fontId="0" fillId="0" borderId="22" xfId="0" applyNumberFormat="1" applyBorder="1" applyAlignment="1">
      <alignment horizontal="center" vertical="center"/>
    </xf>
    <xf numFmtId="9" fontId="0" fillId="0" borderId="45" xfId="0" applyNumberFormat="1" applyBorder="1" applyAlignment="1">
      <alignment horizontal="center" vertical="center"/>
    </xf>
    <xf numFmtId="9" fontId="0" fillId="0" borderId="46" xfId="0" applyNumberFormat="1" applyBorder="1" applyAlignment="1">
      <alignment horizontal="center" vertical="center"/>
    </xf>
    <xf numFmtId="0" fontId="0" fillId="0" borderId="24" xfId="0" applyBorder="1" applyAlignment="1">
      <alignment horizontal="center" vertical="center"/>
    </xf>
    <xf numFmtId="177" fontId="0" fillId="3" borderId="23" xfId="0" applyNumberFormat="1" applyFill="1" applyBorder="1" applyAlignment="1">
      <alignment vertical="center"/>
    </xf>
    <xf numFmtId="177" fontId="0" fillId="3" borderId="22" xfId="0" applyNumberFormat="1" applyFill="1" applyBorder="1" applyAlignment="1">
      <alignment vertical="center"/>
    </xf>
    <xf numFmtId="0" fontId="0" fillId="0" borderId="17" xfId="0" applyBorder="1" applyAlignment="1">
      <alignment horizontal="center" vertical="center" wrapText="1"/>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23" xfId="0" applyBorder="1" applyAlignment="1">
      <alignment vertical="center"/>
    </xf>
    <xf numFmtId="0" fontId="0" fillId="0" borderId="22" xfId="0" applyBorder="1" applyAlignment="1">
      <alignment vertical="center"/>
    </xf>
    <xf numFmtId="0" fontId="0" fillId="5" borderId="23" xfId="0" applyFill="1" applyBorder="1" applyAlignment="1">
      <alignment vertical="center"/>
    </xf>
    <xf numFmtId="0" fontId="0" fillId="5" borderId="22" xfId="0" applyFill="1" applyBorder="1" applyAlignment="1">
      <alignment vertical="center"/>
    </xf>
    <xf numFmtId="178" fontId="0" fillId="5" borderId="37" xfId="0" applyNumberFormat="1" applyFill="1" applyBorder="1" applyAlignment="1">
      <alignment horizontal="left" vertical="center"/>
    </xf>
    <xf numFmtId="178" fontId="0" fillId="5" borderId="21" xfId="0" applyNumberFormat="1" applyFill="1" applyBorder="1" applyAlignment="1">
      <alignment horizontal="left" vertical="center"/>
    </xf>
    <xf numFmtId="0" fontId="0" fillId="0" borderId="21" xfId="0" applyBorder="1" applyAlignment="1">
      <alignment horizontal="center" vertical="center"/>
    </xf>
    <xf numFmtId="0" fontId="0" fillId="0" borderId="38" xfId="0" applyBorder="1" applyAlignment="1">
      <alignment horizontal="center" vertical="center"/>
    </xf>
    <xf numFmtId="38" fontId="1" fillId="0" borderId="0" xfId="1" applyFont="1" applyFill="1" applyBorder="1" applyAlignment="1">
      <alignment vertical="center"/>
    </xf>
    <xf numFmtId="38" fontId="1" fillId="0" borderId="25" xfId="1" applyFont="1" applyFill="1" applyBorder="1" applyAlignment="1">
      <alignment vertical="center"/>
    </xf>
    <xf numFmtId="38" fontId="3" fillId="3" borderId="25" xfId="1" applyFont="1" applyFill="1" applyBorder="1" applyAlignment="1">
      <alignment vertical="center"/>
    </xf>
    <xf numFmtId="38" fontId="3" fillId="0" borderId="0" xfId="1" applyFont="1" applyFill="1" applyBorder="1" applyAlignment="1">
      <alignment vertical="center"/>
    </xf>
    <xf numFmtId="0" fontId="0" fillId="3" borderId="25" xfId="0" applyFill="1" applyBorder="1" applyAlignment="1">
      <alignment vertical="center" shrinkToFit="1"/>
    </xf>
    <xf numFmtId="38" fontId="3" fillId="0" borderId="25" xfId="1" applyFont="1" applyFill="1" applyBorder="1" applyAlignment="1">
      <alignment vertical="center"/>
    </xf>
  </cellXfs>
  <cellStyles count="3">
    <cellStyle name="桁区切り" xfId="1" builtinId="6"/>
    <cellStyle name="桁区切り 2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42033" zoomScaleNormal="48" zoomScaleSheetLayoutView="4" workbookViewId="0"/>
  </sheetViews>
  <sheetFormatPr defaultRowHeight="13.5"/>
  <sheetData/>
  <phoneticPr fontId="2"/>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38"/>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104</v>
      </c>
      <c r="C6" s="66"/>
      <c r="D6" s="66"/>
      <c r="E6" s="66"/>
      <c r="F6" s="66"/>
      <c r="G6" s="66"/>
      <c r="H6" s="66" t="s">
        <v>113</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c r="A11" s="25" t="s">
        <v>135</v>
      </c>
      <c r="B11" s="87" t="s">
        <v>61</v>
      </c>
      <c r="C11" s="88"/>
      <c r="D11" s="88"/>
      <c r="E11" s="88"/>
      <c r="F11" s="88"/>
      <c r="G11" s="26" t="s">
        <v>31</v>
      </c>
      <c r="H11" s="88" t="s">
        <v>49</v>
      </c>
      <c r="I11" s="88"/>
      <c r="J11" s="88"/>
      <c r="K11" s="88"/>
      <c r="L11" s="88"/>
      <c r="M11" s="89"/>
      <c r="N11" s="89"/>
      <c r="O11" s="89"/>
      <c r="P11" s="89"/>
      <c r="Q11" s="89"/>
      <c r="R11" s="89"/>
      <c r="S11" s="89"/>
      <c r="T11" s="89"/>
      <c r="U11" s="89"/>
      <c r="V11" s="89"/>
      <c r="W11" s="89"/>
      <c r="X11" s="90"/>
    </row>
    <row r="12" spans="1:24" ht="21" customHeight="1" thickBot="1">
      <c r="A12" s="27" t="s">
        <v>63</v>
      </c>
      <c r="B12" s="83">
        <v>0</v>
      </c>
      <c r="C12" s="84"/>
      <c r="D12" s="28" t="s">
        <v>29</v>
      </c>
      <c r="E12" s="85" t="s">
        <v>89</v>
      </c>
      <c r="F12" s="85"/>
      <c r="G12" s="85"/>
      <c r="H12" s="85"/>
      <c r="I12" s="85"/>
      <c r="J12" s="85"/>
      <c r="K12" s="85"/>
      <c r="L12" s="85"/>
      <c r="M12" s="85"/>
      <c r="N12" s="85"/>
      <c r="O12" s="85"/>
      <c r="P12" s="85"/>
      <c r="Q12" s="85"/>
      <c r="R12" s="85"/>
      <c r="S12" s="85"/>
      <c r="T12" s="85"/>
      <c r="U12" s="85"/>
      <c r="V12" s="85"/>
      <c r="W12" s="85"/>
      <c r="X12" s="86"/>
    </row>
    <row r="14" spans="1:24" ht="21" customHeight="1" thickBot="1">
      <c r="A14" s="40" t="s">
        <v>120</v>
      </c>
    </row>
    <row r="15" spans="1:24" ht="21" customHeight="1">
      <c r="A15" s="13" t="s">
        <v>48</v>
      </c>
      <c r="B15" s="77" t="s">
        <v>53</v>
      </c>
      <c r="C15" s="78"/>
      <c r="D15" s="78"/>
      <c r="E15" s="79"/>
      <c r="F15" s="77" t="s">
        <v>52</v>
      </c>
      <c r="G15" s="78"/>
      <c r="H15" s="78"/>
      <c r="I15" s="78"/>
      <c r="J15" s="78"/>
      <c r="K15" s="78"/>
      <c r="L15" s="78"/>
      <c r="M15" s="78"/>
      <c r="N15" s="78"/>
      <c r="O15" s="78"/>
      <c r="P15" s="78"/>
      <c r="Q15" s="78"/>
      <c r="R15" s="78"/>
      <c r="S15" s="78"/>
      <c r="T15" s="78"/>
      <c r="U15" s="78"/>
      <c r="V15" s="78"/>
      <c r="W15" s="78"/>
      <c r="X15" s="82"/>
    </row>
    <row r="16" spans="1:24" ht="30" customHeight="1">
      <c r="A16" s="9" t="s">
        <v>0</v>
      </c>
      <c r="B16" s="124">
        <v>0</v>
      </c>
      <c r="C16" s="102"/>
      <c r="D16" s="102"/>
      <c r="E16" s="5" t="s">
        <v>1</v>
      </c>
      <c r="X16" s="6"/>
    </row>
    <row r="17" spans="1:24" ht="30" customHeight="1">
      <c r="A17" s="49" t="s">
        <v>108</v>
      </c>
      <c r="B17" s="124">
        <v>0</v>
      </c>
      <c r="C17" s="102"/>
      <c r="D17" s="102"/>
      <c r="E17" s="5" t="s">
        <v>1</v>
      </c>
      <c r="X17" s="6"/>
    </row>
    <row r="18" spans="1:24" ht="30" customHeight="1">
      <c r="A18" s="49" t="s">
        <v>109</v>
      </c>
      <c r="B18" s="124">
        <v>0</v>
      </c>
      <c r="C18" s="102"/>
      <c r="D18" s="102"/>
      <c r="E18" s="5" t="s">
        <v>1</v>
      </c>
      <c r="X18" s="6"/>
    </row>
    <row r="19" spans="1:24" ht="30" customHeight="1">
      <c r="A19" s="8" t="s">
        <v>4</v>
      </c>
      <c r="B19" s="124">
        <v>0</v>
      </c>
      <c r="C19" s="102"/>
      <c r="D19" s="102"/>
      <c r="E19" s="5" t="s">
        <v>1</v>
      </c>
      <c r="X19" s="6"/>
    </row>
    <row r="20" spans="1:24" ht="30" customHeight="1">
      <c r="A20" s="8" t="s">
        <v>60</v>
      </c>
      <c r="B20" s="124">
        <v>0</v>
      </c>
      <c r="C20" s="102"/>
      <c r="D20" s="102"/>
      <c r="E20" s="5" t="s">
        <v>1</v>
      </c>
      <c r="X20" s="6"/>
    </row>
    <row r="21" spans="1:24" ht="30" customHeight="1">
      <c r="A21" s="8" t="s">
        <v>5</v>
      </c>
      <c r="B21" s="124">
        <v>0</v>
      </c>
      <c r="C21" s="102"/>
      <c r="D21" s="102"/>
      <c r="E21" s="5" t="s">
        <v>1</v>
      </c>
      <c r="X21" s="6"/>
    </row>
    <row r="22" spans="1:24" ht="30" customHeight="1">
      <c r="A22" s="8" t="s">
        <v>6</v>
      </c>
      <c r="B22" s="124">
        <v>0</v>
      </c>
      <c r="C22" s="102"/>
      <c r="D22" s="102"/>
      <c r="E22" s="5" t="s">
        <v>1</v>
      </c>
      <c r="X22" s="6"/>
    </row>
    <row r="23" spans="1:24" ht="30" customHeight="1">
      <c r="A23" s="8" t="s">
        <v>7</v>
      </c>
      <c r="B23" s="124">
        <v>0</v>
      </c>
      <c r="C23" s="102"/>
      <c r="D23" s="102"/>
      <c r="E23" s="5" t="s">
        <v>1</v>
      </c>
      <c r="X23" s="6"/>
    </row>
    <row r="24" spans="1:24" ht="30" customHeight="1">
      <c r="A24" s="8" t="s">
        <v>8</v>
      </c>
      <c r="B24" s="124">
        <v>0</v>
      </c>
      <c r="C24" s="102"/>
      <c r="D24" s="102"/>
      <c r="E24" s="5" t="s">
        <v>1</v>
      </c>
      <c r="X24" s="6"/>
    </row>
    <row r="25" spans="1:24" ht="30" customHeight="1">
      <c r="A25" s="8" t="s">
        <v>33</v>
      </c>
      <c r="B25" s="70">
        <f>ROUNDDOWN(SUM(B16:D24)*0.1,0)</f>
        <v>0</v>
      </c>
      <c r="C25" s="71"/>
      <c r="D25" s="71"/>
      <c r="E25" s="5" t="s">
        <v>1</v>
      </c>
      <c r="F25" s="1" t="s">
        <v>54</v>
      </c>
      <c r="X25" s="6"/>
    </row>
    <row r="26" spans="1:24" ht="30" customHeight="1">
      <c r="A26" s="11" t="s">
        <v>32</v>
      </c>
      <c r="B26" s="60">
        <f>ROUNDDOWN(SUM(B16:D25)*0.3,0)</f>
        <v>0</v>
      </c>
      <c r="C26" s="61"/>
      <c r="D26" s="61"/>
      <c r="E26" s="14" t="s">
        <v>1</v>
      </c>
      <c r="F26" s="2" t="s">
        <v>55</v>
      </c>
      <c r="G26" s="7"/>
      <c r="H26" s="7"/>
      <c r="I26" s="7"/>
      <c r="J26" s="7"/>
      <c r="K26" s="7"/>
      <c r="L26" s="7"/>
      <c r="M26" s="7"/>
      <c r="N26" s="7"/>
      <c r="O26" s="7"/>
      <c r="P26" s="7"/>
      <c r="Q26" s="7"/>
      <c r="R26" s="7"/>
      <c r="S26" s="7"/>
      <c r="T26" s="7"/>
      <c r="U26" s="7"/>
      <c r="V26" s="7"/>
      <c r="W26" s="7"/>
      <c r="X26" s="15"/>
    </row>
    <row r="27" spans="1:24" ht="30" customHeight="1">
      <c r="A27" s="52" t="s">
        <v>110</v>
      </c>
      <c r="B27" s="75">
        <f>SUM(B16,B18:D26)</f>
        <v>0</v>
      </c>
      <c r="C27" s="76"/>
      <c r="D27" s="76"/>
      <c r="E27" s="30" t="s">
        <v>1</v>
      </c>
      <c r="F27" s="50"/>
      <c r="G27" s="32"/>
      <c r="H27" s="32"/>
      <c r="I27" s="32"/>
      <c r="J27" s="32"/>
      <c r="K27" s="32"/>
      <c r="L27" s="32"/>
      <c r="M27" s="32"/>
      <c r="N27" s="32"/>
      <c r="O27" s="32"/>
      <c r="P27" s="32"/>
      <c r="Q27" s="32"/>
      <c r="R27" s="32"/>
      <c r="S27" s="32"/>
      <c r="T27" s="32"/>
      <c r="U27" s="32"/>
      <c r="V27" s="32"/>
      <c r="W27" s="32"/>
      <c r="X27" s="51"/>
    </row>
    <row r="28" spans="1:24" ht="30" customHeight="1" thickBot="1">
      <c r="A28" s="53" t="s">
        <v>112</v>
      </c>
      <c r="B28" s="72">
        <f>SUM(B17)</f>
        <v>0</v>
      </c>
      <c r="C28" s="73"/>
      <c r="D28" s="73"/>
      <c r="E28" s="16" t="s">
        <v>1</v>
      </c>
      <c r="F28" s="10"/>
      <c r="G28" s="17"/>
      <c r="H28" s="17"/>
      <c r="I28" s="17"/>
      <c r="J28" s="17"/>
      <c r="K28" s="17"/>
      <c r="L28" s="17"/>
      <c r="M28" s="17"/>
      <c r="N28" s="17"/>
      <c r="O28" s="17"/>
      <c r="P28" s="17"/>
      <c r="Q28" s="17"/>
      <c r="R28" s="17"/>
      <c r="S28" s="17"/>
      <c r="T28" s="17"/>
      <c r="U28" s="17"/>
      <c r="V28" s="17"/>
      <c r="W28" s="17"/>
      <c r="X28" s="18"/>
    </row>
    <row r="30" spans="1:24" ht="49.5" customHeight="1">
      <c r="A30" s="74" t="s">
        <v>98</v>
      </c>
      <c r="B30" s="74"/>
      <c r="C30" s="74"/>
      <c r="D30" s="74"/>
      <c r="E30" s="74"/>
      <c r="F30" s="74"/>
      <c r="G30" s="74"/>
      <c r="H30" s="74"/>
      <c r="I30" s="74"/>
      <c r="J30" s="74"/>
      <c r="K30" s="74"/>
      <c r="L30" s="74"/>
      <c r="M30" s="74"/>
      <c r="N30" s="74"/>
      <c r="O30" s="74"/>
      <c r="P30" s="74"/>
      <c r="Q30" s="74"/>
      <c r="R30" s="74"/>
      <c r="S30" s="74"/>
      <c r="T30" s="74"/>
      <c r="U30" s="74"/>
      <c r="V30" s="74"/>
      <c r="W30" s="74"/>
      <c r="X30" s="74"/>
    </row>
    <row r="32" spans="1:24" ht="21" customHeight="1">
      <c r="A32" s="3" t="s">
        <v>111</v>
      </c>
    </row>
    <row r="33" spans="1:24" ht="21" customHeight="1">
      <c r="A33" s="23" t="s">
        <v>57</v>
      </c>
      <c r="B33" s="75">
        <f>B27</f>
        <v>0</v>
      </c>
      <c r="C33" s="76"/>
      <c r="D33" s="76"/>
      <c r="E33" s="30" t="s">
        <v>1</v>
      </c>
      <c r="F33" s="31"/>
      <c r="G33" s="32"/>
      <c r="H33" s="32"/>
      <c r="I33" s="32"/>
      <c r="J33" s="32"/>
      <c r="K33" s="32"/>
      <c r="L33" s="32"/>
      <c r="M33" s="32"/>
      <c r="N33" s="32"/>
      <c r="O33" s="32"/>
      <c r="P33" s="32"/>
      <c r="Q33" s="32"/>
      <c r="R33" s="32"/>
      <c r="S33" s="32"/>
      <c r="T33" s="32"/>
      <c r="U33" s="32"/>
      <c r="V33" s="32"/>
      <c r="W33" s="32"/>
      <c r="X33" s="30"/>
    </row>
    <row r="34" spans="1:24" ht="21" customHeight="1">
      <c r="A34" s="23" t="s">
        <v>58</v>
      </c>
      <c r="B34" s="60">
        <f>ROUNDDOWN(B33*0.1,0)</f>
        <v>0</v>
      </c>
      <c r="C34" s="61"/>
      <c r="D34" s="61"/>
      <c r="E34" s="14" t="s">
        <v>1</v>
      </c>
      <c r="F34" s="31"/>
      <c r="G34" s="32"/>
      <c r="H34" s="32"/>
      <c r="I34" s="32"/>
      <c r="J34" s="32"/>
      <c r="K34" s="32"/>
      <c r="L34" s="32"/>
      <c r="M34" s="32"/>
      <c r="N34" s="32"/>
      <c r="O34" s="32"/>
      <c r="P34" s="32"/>
      <c r="Q34" s="32"/>
      <c r="R34" s="32"/>
      <c r="S34" s="32"/>
      <c r="T34" s="32"/>
      <c r="U34" s="32"/>
      <c r="V34" s="32"/>
      <c r="W34" s="32"/>
      <c r="X34" s="30"/>
    </row>
    <row r="35" spans="1:24" ht="21" customHeight="1">
      <c r="A35" s="23" t="s">
        <v>59</v>
      </c>
      <c r="B35" s="60">
        <f>B33+B34</f>
        <v>0</v>
      </c>
      <c r="C35" s="61"/>
      <c r="D35" s="61"/>
      <c r="E35" s="14" t="s">
        <v>1</v>
      </c>
      <c r="F35" s="31"/>
      <c r="G35" s="32"/>
      <c r="H35" s="32"/>
      <c r="I35" s="32"/>
      <c r="J35" s="32"/>
      <c r="K35" s="32"/>
      <c r="L35" s="32"/>
      <c r="M35" s="32"/>
      <c r="N35" s="32"/>
      <c r="O35" s="32"/>
      <c r="P35" s="32"/>
      <c r="Q35" s="32"/>
      <c r="R35" s="32"/>
      <c r="S35" s="32"/>
      <c r="T35" s="32"/>
      <c r="U35" s="32"/>
      <c r="V35" s="32"/>
      <c r="W35" s="32"/>
      <c r="X35" s="30"/>
    </row>
    <row r="37" spans="1:24" ht="21" customHeight="1">
      <c r="A37" s="3" t="s">
        <v>130</v>
      </c>
    </row>
    <row r="38" spans="1:24" ht="21" customHeight="1">
      <c r="A38" s="23" t="s">
        <v>131</v>
      </c>
      <c r="B38" s="75">
        <f>B28</f>
        <v>0</v>
      </c>
      <c r="C38" s="76"/>
      <c r="D38" s="76"/>
      <c r="E38" s="30" t="s">
        <v>1</v>
      </c>
      <c r="F38" s="31"/>
      <c r="G38" s="32"/>
      <c r="H38" s="32"/>
      <c r="I38" s="32"/>
      <c r="J38" s="32"/>
      <c r="K38" s="32"/>
      <c r="L38" s="32"/>
      <c r="M38" s="32"/>
      <c r="N38" s="32"/>
      <c r="O38" s="32"/>
      <c r="P38" s="32"/>
      <c r="Q38" s="32"/>
      <c r="R38" s="32"/>
      <c r="S38" s="32"/>
      <c r="T38" s="32"/>
      <c r="U38" s="32"/>
      <c r="V38" s="32"/>
      <c r="W38" s="32"/>
      <c r="X38" s="30"/>
    </row>
  </sheetData>
  <mergeCells count="39">
    <mergeCell ref="B38:D38"/>
    <mergeCell ref="A4:X4"/>
    <mergeCell ref="B8:X8"/>
    <mergeCell ref="B1:E1"/>
    <mergeCell ref="F1:K1"/>
    <mergeCell ref="L1:O1"/>
    <mergeCell ref="P1:X1"/>
    <mergeCell ref="B2:E2"/>
    <mergeCell ref="F2:K2"/>
    <mergeCell ref="L2:O2"/>
    <mergeCell ref="P2:X2"/>
    <mergeCell ref="B9:X9"/>
    <mergeCell ref="B10:X10"/>
    <mergeCell ref="B6:G6"/>
    <mergeCell ref="H6:X6"/>
    <mergeCell ref="B34:D34"/>
    <mergeCell ref="B11:F11"/>
    <mergeCell ref="F15:X15"/>
    <mergeCell ref="E12:X12"/>
    <mergeCell ref="B12:C12"/>
    <mergeCell ref="B15:E15"/>
    <mergeCell ref="H11:L11"/>
    <mergeCell ref="M11:X11"/>
    <mergeCell ref="B35:D35"/>
    <mergeCell ref="B27:D27"/>
    <mergeCell ref="A30:X30"/>
    <mergeCell ref="B16:D16"/>
    <mergeCell ref="B19:D19"/>
    <mergeCell ref="B21:D21"/>
    <mergeCell ref="B22:D22"/>
    <mergeCell ref="B24:D24"/>
    <mergeCell ref="B33:D33"/>
    <mergeCell ref="B23:D23"/>
    <mergeCell ref="B25:D25"/>
    <mergeCell ref="B17:D17"/>
    <mergeCell ref="B20:D20"/>
    <mergeCell ref="B28:D28"/>
    <mergeCell ref="B26:D26"/>
    <mergeCell ref="B18:D18"/>
  </mergeCells>
  <phoneticPr fontId="2"/>
  <dataValidations count="2">
    <dataValidation type="list" allowBlank="1" showInputMessage="1" showErrorMessage="1" sqref="F1" xr:uid="{D21A66E2-D02C-4774-B807-9CDDDF7B0126}">
      <formula1>"新規,変更"</formula1>
    </dataValidation>
    <dataValidation type="list" allowBlank="1" showInputMessage="1" showErrorMessage="1" sqref="B6" xr:uid="{00000000-0002-0000-09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83"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32"/>
  <sheetViews>
    <sheetView zoomScaleNormal="100" workbookViewId="0">
      <selection activeCell="AD15" sqref="AD15"/>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104</v>
      </c>
      <c r="C6" s="66"/>
      <c r="D6" s="66"/>
      <c r="E6" s="66"/>
      <c r="F6" s="66"/>
      <c r="G6" s="66"/>
      <c r="H6" s="66" t="s">
        <v>96</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thickBot="1">
      <c r="A11" s="27" t="s">
        <v>135</v>
      </c>
      <c r="B11" s="118" t="s">
        <v>61</v>
      </c>
      <c r="C11" s="119"/>
      <c r="D11" s="119"/>
      <c r="E11" s="119"/>
      <c r="F11" s="119"/>
      <c r="G11" s="29" t="s">
        <v>31</v>
      </c>
      <c r="H11" s="119" t="s">
        <v>49</v>
      </c>
      <c r="I11" s="119"/>
      <c r="J11" s="119"/>
      <c r="K11" s="119"/>
      <c r="L11" s="119"/>
      <c r="M11" s="120"/>
      <c r="N11" s="120"/>
      <c r="O11" s="120"/>
      <c r="P11" s="120"/>
      <c r="Q11" s="120"/>
      <c r="R11" s="120"/>
      <c r="S11" s="120"/>
      <c r="T11" s="120"/>
      <c r="U11" s="120"/>
      <c r="V11" s="120"/>
      <c r="W11" s="120"/>
      <c r="X11" s="121"/>
    </row>
    <row r="13" spans="1:24" ht="21" customHeight="1" thickBot="1">
      <c r="A13" s="40" t="s">
        <v>120</v>
      </c>
    </row>
    <row r="14" spans="1:24" ht="21" customHeight="1">
      <c r="A14" s="13" t="s">
        <v>48</v>
      </c>
      <c r="B14" s="77" t="s">
        <v>53</v>
      </c>
      <c r="C14" s="78"/>
      <c r="D14" s="78"/>
      <c r="E14" s="79"/>
      <c r="F14" s="77" t="s">
        <v>52</v>
      </c>
      <c r="G14" s="78"/>
      <c r="H14" s="78"/>
      <c r="I14" s="78"/>
      <c r="J14" s="78"/>
      <c r="K14" s="78"/>
      <c r="L14" s="78"/>
      <c r="M14" s="78"/>
      <c r="N14" s="78"/>
      <c r="O14" s="78"/>
      <c r="P14" s="78"/>
      <c r="Q14" s="78"/>
      <c r="R14" s="78"/>
      <c r="S14" s="78"/>
      <c r="T14" s="78"/>
      <c r="U14" s="78"/>
      <c r="V14" s="78"/>
      <c r="W14" s="78"/>
      <c r="X14" s="82"/>
    </row>
    <row r="15" spans="1:24" ht="30" customHeight="1">
      <c r="A15" s="9" t="s">
        <v>0</v>
      </c>
      <c r="B15" s="127">
        <v>0</v>
      </c>
      <c r="C15" s="125"/>
      <c r="D15" s="125"/>
      <c r="E15" s="5" t="s">
        <v>1</v>
      </c>
      <c r="X15" s="6"/>
    </row>
    <row r="16" spans="1:24" ht="30" customHeight="1">
      <c r="A16" s="8" t="s">
        <v>2</v>
      </c>
      <c r="B16" s="127">
        <v>0</v>
      </c>
      <c r="C16" s="125"/>
      <c r="D16" s="125"/>
      <c r="E16" s="5" t="s">
        <v>1</v>
      </c>
      <c r="X16" s="6"/>
    </row>
    <row r="17" spans="1:24" ht="30" customHeight="1">
      <c r="A17" s="8" t="s">
        <v>4</v>
      </c>
      <c r="B17" s="127">
        <v>0</v>
      </c>
      <c r="C17" s="125"/>
      <c r="D17" s="125"/>
      <c r="E17" s="5" t="s">
        <v>1</v>
      </c>
      <c r="X17" s="6"/>
    </row>
    <row r="18" spans="1:24" ht="30" customHeight="1">
      <c r="A18" s="8" t="s">
        <v>60</v>
      </c>
      <c r="B18" s="127">
        <v>0</v>
      </c>
      <c r="C18" s="125"/>
      <c r="D18" s="125"/>
      <c r="E18" s="5" t="s">
        <v>1</v>
      </c>
      <c r="F18" s="41"/>
      <c r="X18" s="6"/>
    </row>
    <row r="19" spans="1:24" ht="30" customHeight="1">
      <c r="A19" s="8" t="s">
        <v>5</v>
      </c>
      <c r="B19" s="127">
        <f>SUM(U19)</f>
        <v>0</v>
      </c>
      <c r="C19" s="125"/>
      <c r="D19" s="125"/>
      <c r="E19" s="5" t="s">
        <v>1</v>
      </c>
      <c r="F19" s="126" t="s">
        <v>97</v>
      </c>
      <c r="G19" s="99"/>
      <c r="H19" s="99"/>
      <c r="I19" s="99"/>
      <c r="J19" s="99"/>
      <c r="K19" s="99"/>
      <c r="L19" s="99"/>
      <c r="M19" s="102">
        <v>0</v>
      </c>
      <c r="N19" s="102"/>
      <c r="O19" s="102"/>
      <c r="P19" s="3" t="s">
        <v>1</v>
      </c>
      <c r="Q19" s="3" t="s">
        <v>10</v>
      </c>
      <c r="R19" s="42">
        <v>0</v>
      </c>
      <c r="S19" s="22" t="s">
        <v>100</v>
      </c>
      <c r="T19" s="3" t="s">
        <v>11</v>
      </c>
      <c r="U19" s="125">
        <f>M19*R19</f>
        <v>0</v>
      </c>
      <c r="V19" s="125"/>
      <c r="W19" s="125"/>
      <c r="X19" s="6" t="s">
        <v>1</v>
      </c>
    </row>
    <row r="20" spans="1:24" ht="30" customHeight="1">
      <c r="A20" s="8" t="s">
        <v>6</v>
      </c>
      <c r="B20" s="127">
        <v>0</v>
      </c>
      <c r="C20" s="125"/>
      <c r="D20" s="125"/>
      <c r="E20" s="5" t="s">
        <v>1</v>
      </c>
      <c r="X20" s="6"/>
    </row>
    <row r="21" spans="1:24" ht="30" customHeight="1">
      <c r="A21" s="8" t="s">
        <v>7</v>
      </c>
      <c r="B21" s="127">
        <v>0</v>
      </c>
      <c r="C21" s="125"/>
      <c r="D21" s="125"/>
      <c r="E21" s="5" t="s">
        <v>1</v>
      </c>
      <c r="X21" s="6"/>
    </row>
    <row r="22" spans="1:24" ht="30" customHeight="1">
      <c r="A22" s="8" t="s">
        <v>8</v>
      </c>
      <c r="B22" s="127">
        <v>0</v>
      </c>
      <c r="C22" s="125"/>
      <c r="D22" s="125"/>
      <c r="E22" s="5" t="s">
        <v>1</v>
      </c>
      <c r="X22" s="6"/>
    </row>
    <row r="23" spans="1:24" ht="30" customHeight="1">
      <c r="A23" s="8" t="s">
        <v>33</v>
      </c>
      <c r="B23" s="68">
        <f>ROUNDDOWN(SUM(B15:D22)*0.1,0)</f>
        <v>0</v>
      </c>
      <c r="C23" s="69"/>
      <c r="D23" s="69"/>
      <c r="E23" s="5" t="s">
        <v>1</v>
      </c>
      <c r="F23" s="1" t="s">
        <v>54</v>
      </c>
      <c r="X23" s="6"/>
    </row>
    <row r="24" spans="1:24" ht="30" customHeight="1">
      <c r="A24" s="11" t="s">
        <v>32</v>
      </c>
      <c r="B24" s="60">
        <f>ROUNDDOWN(SUM(B15:D23)*0.3,0)</f>
        <v>0</v>
      </c>
      <c r="C24" s="61"/>
      <c r="D24" s="61"/>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72">
        <f>SUM(B15:D24)</f>
        <v>0</v>
      </c>
      <c r="C25" s="73"/>
      <c r="D25" s="73"/>
      <c r="E25" s="16" t="s">
        <v>1</v>
      </c>
      <c r="F25" s="10"/>
      <c r="G25" s="17"/>
      <c r="H25" s="17"/>
      <c r="I25" s="17"/>
      <c r="J25" s="17"/>
      <c r="K25" s="17"/>
      <c r="L25" s="17"/>
      <c r="M25" s="17"/>
      <c r="N25" s="17"/>
      <c r="O25" s="17"/>
      <c r="P25" s="17"/>
      <c r="Q25" s="17"/>
      <c r="R25" s="17"/>
      <c r="S25" s="17"/>
      <c r="T25" s="17"/>
      <c r="U25" s="17"/>
      <c r="V25" s="17"/>
      <c r="W25" s="17"/>
      <c r="X25" s="18"/>
    </row>
    <row r="27" spans="1:24" ht="49.5" customHeight="1">
      <c r="A27" s="74" t="s">
        <v>98</v>
      </c>
      <c r="B27" s="74"/>
      <c r="C27" s="74"/>
      <c r="D27" s="74"/>
      <c r="E27" s="74"/>
      <c r="F27" s="74"/>
      <c r="G27" s="74"/>
      <c r="H27" s="74"/>
      <c r="I27" s="74"/>
      <c r="J27" s="74"/>
      <c r="K27" s="74"/>
      <c r="L27" s="74"/>
      <c r="M27" s="74"/>
      <c r="N27" s="74"/>
      <c r="O27" s="74"/>
      <c r="P27" s="74"/>
      <c r="Q27" s="74"/>
      <c r="R27" s="74"/>
      <c r="S27" s="74"/>
      <c r="T27" s="74"/>
      <c r="U27" s="74"/>
      <c r="V27" s="74"/>
      <c r="W27" s="74"/>
      <c r="X27" s="74"/>
    </row>
    <row r="29" spans="1:24" ht="21" customHeight="1">
      <c r="A29" s="3" t="s">
        <v>105</v>
      </c>
    </row>
    <row r="30" spans="1:24" ht="21" customHeight="1">
      <c r="A30" s="23" t="s">
        <v>57</v>
      </c>
      <c r="B30" s="75">
        <f>B25</f>
        <v>0</v>
      </c>
      <c r="C30" s="76"/>
      <c r="D30" s="76"/>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60">
        <f>ROUNDDOWN(B30*0.1,0)</f>
        <v>0</v>
      </c>
      <c r="C31" s="61"/>
      <c r="D31" s="61"/>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60">
        <f>B30+B31</f>
        <v>0</v>
      </c>
      <c r="C32" s="61"/>
      <c r="D32" s="61"/>
      <c r="E32" s="14" t="s">
        <v>1</v>
      </c>
      <c r="F32" s="31"/>
      <c r="G32" s="32"/>
      <c r="H32" s="32"/>
      <c r="I32" s="32"/>
      <c r="J32" s="32"/>
      <c r="K32" s="32"/>
      <c r="L32" s="32"/>
      <c r="M32" s="32"/>
      <c r="N32" s="32"/>
      <c r="O32" s="32"/>
      <c r="P32" s="32"/>
      <c r="Q32" s="32"/>
      <c r="R32" s="32"/>
      <c r="S32" s="32"/>
      <c r="T32" s="32"/>
      <c r="U32" s="32"/>
      <c r="V32" s="32"/>
      <c r="W32" s="32"/>
      <c r="X32" s="30"/>
    </row>
  </sheetData>
  <mergeCells count="37">
    <mergeCell ref="B1:E1"/>
    <mergeCell ref="F1:K1"/>
    <mergeCell ref="L1:O1"/>
    <mergeCell ref="P1:X1"/>
    <mergeCell ref="B2:E2"/>
    <mergeCell ref="F2:K2"/>
    <mergeCell ref="L2:O2"/>
    <mergeCell ref="P2:X2"/>
    <mergeCell ref="B14:E14"/>
    <mergeCell ref="F14:X14"/>
    <mergeCell ref="A4:X4"/>
    <mergeCell ref="B6:G6"/>
    <mergeCell ref="H6:X6"/>
    <mergeCell ref="B8:X8"/>
    <mergeCell ref="B9:X9"/>
    <mergeCell ref="B11:F11"/>
    <mergeCell ref="H11:L11"/>
    <mergeCell ref="M11:X11"/>
    <mergeCell ref="B10:X10"/>
    <mergeCell ref="B15:D15"/>
    <mergeCell ref="B16:D16"/>
    <mergeCell ref="B17:D17"/>
    <mergeCell ref="B18:D18"/>
    <mergeCell ref="B19:D19"/>
    <mergeCell ref="B30:D30"/>
    <mergeCell ref="B31:D31"/>
    <mergeCell ref="B32:D32"/>
    <mergeCell ref="M19:O19"/>
    <mergeCell ref="U19:W19"/>
    <mergeCell ref="F19:L19"/>
    <mergeCell ref="B21:D21"/>
    <mergeCell ref="B22:D22"/>
    <mergeCell ref="B23:D23"/>
    <mergeCell ref="B24:D24"/>
    <mergeCell ref="B25:D25"/>
    <mergeCell ref="A27:X27"/>
    <mergeCell ref="B20:D20"/>
  </mergeCells>
  <phoneticPr fontId="2"/>
  <dataValidations count="2">
    <dataValidation type="list" allowBlank="1" showInputMessage="1" showErrorMessage="1" sqref="B6" xr:uid="{00000000-0002-0000-0700-000000000000}">
      <formula1>"全納分,分納分,中止・脱落症例費,負担軽減費,その他"</formula1>
    </dataValidation>
    <dataValidation type="list" allowBlank="1" showInputMessage="1" showErrorMessage="1" sqref="F1" xr:uid="{DD05AB21-0FF3-49F8-9306-2A6C05754380}">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pageSetUpPr fitToPage="1"/>
  </sheetPr>
  <dimension ref="A1:C21"/>
  <sheetViews>
    <sheetView tabSelected="1" zoomScaleNormal="100" zoomScaleSheetLayoutView="100" workbookViewId="0">
      <selection activeCell="E8" sqref="E8"/>
    </sheetView>
  </sheetViews>
  <sheetFormatPr defaultRowHeight="13.5"/>
  <cols>
    <col min="1" max="1" width="20.5" style="3" customWidth="1"/>
    <col min="2" max="2" width="66.25" style="3" customWidth="1"/>
    <col min="3" max="3" width="19.25" style="3" bestFit="1" customWidth="1"/>
    <col min="4" max="16384" width="9" style="3"/>
  </cols>
  <sheetData>
    <row r="1" spans="1:3" ht="18" customHeight="1">
      <c r="A1" s="4" t="s">
        <v>101</v>
      </c>
    </row>
    <row r="2" spans="1:3" ht="18" customHeight="1" thickBot="1">
      <c r="A2" s="44" t="s">
        <v>43</v>
      </c>
      <c r="B2" s="44" t="s">
        <v>38</v>
      </c>
      <c r="C2" s="44" t="s">
        <v>102</v>
      </c>
    </row>
    <row r="3" spans="1:3" ht="27" customHeight="1" thickTop="1">
      <c r="A3" s="48" t="s">
        <v>73</v>
      </c>
      <c r="B3" s="33" t="s">
        <v>72</v>
      </c>
      <c r="C3" s="33" t="s">
        <v>125</v>
      </c>
    </row>
    <row r="4" spans="1:3" ht="27" customHeight="1">
      <c r="A4" s="34" t="s">
        <v>74</v>
      </c>
      <c r="B4" s="34" t="s">
        <v>39</v>
      </c>
      <c r="C4" s="34" t="s">
        <v>128</v>
      </c>
    </row>
    <row r="5" spans="1:3" ht="27" customHeight="1">
      <c r="A5" s="34" t="s">
        <v>77</v>
      </c>
      <c r="B5" s="34" t="s">
        <v>40</v>
      </c>
      <c r="C5" s="34" t="s">
        <v>126</v>
      </c>
    </row>
    <row r="6" spans="1:3" ht="27" customHeight="1">
      <c r="A6" s="34" t="s">
        <v>78</v>
      </c>
      <c r="B6" s="34" t="s">
        <v>22</v>
      </c>
      <c r="C6" s="34" t="s">
        <v>127</v>
      </c>
    </row>
    <row r="7" spans="1:3" ht="27" customHeight="1">
      <c r="A7" s="55" t="s">
        <v>79</v>
      </c>
      <c r="B7" s="34" t="s">
        <v>136</v>
      </c>
      <c r="C7" s="34" t="s">
        <v>140</v>
      </c>
    </row>
    <row r="8" spans="1:3" ht="27" customHeight="1">
      <c r="A8" s="56"/>
      <c r="B8" s="34" t="s">
        <v>103</v>
      </c>
      <c r="C8" s="34" t="s">
        <v>141</v>
      </c>
    </row>
    <row r="9" spans="1:3" ht="18" customHeight="1">
      <c r="A9" s="43"/>
    </row>
    <row r="10" spans="1:3" ht="18" customHeight="1">
      <c r="A10" s="47" t="s">
        <v>26</v>
      </c>
    </row>
    <row r="11" spans="1:3" ht="19.5" customHeight="1" thickBot="1">
      <c r="A11" s="54" t="s">
        <v>27</v>
      </c>
      <c r="B11" s="58" t="s">
        <v>28</v>
      </c>
      <c r="C11" s="58"/>
    </row>
    <row r="12" spans="1:3" ht="48" customHeight="1" thickTop="1">
      <c r="A12" s="45" t="s">
        <v>13</v>
      </c>
      <c r="B12" s="59" t="s">
        <v>133</v>
      </c>
      <c r="C12" s="59"/>
    </row>
    <row r="13" spans="1:3" ht="48" customHeight="1">
      <c r="A13" s="46" t="s">
        <v>14</v>
      </c>
      <c r="B13" s="57" t="s">
        <v>41</v>
      </c>
      <c r="C13" s="57"/>
    </row>
    <row r="14" spans="1:3" ht="48" customHeight="1">
      <c r="A14" s="46" t="s">
        <v>15</v>
      </c>
      <c r="B14" s="57" t="s">
        <v>134</v>
      </c>
      <c r="C14" s="57"/>
    </row>
    <row r="15" spans="1:3" ht="48" customHeight="1">
      <c r="A15" s="46" t="s">
        <v>24</v>
      </c>
      <c r="B15" s="57" t="s">
        <v>34</v>
      </c>
      <c r="C15" s="57"/>
    </row>
    <row r="16" spans="1:3" ht="48" customHeight="1">
      <c r="A16" s="46" t="s">
        <v>16</v>
      </c>
      <c r="B16" s="57" t="s">
        <v>17</v>
      </c>
      <c r="C16" s="57"/>
    </row>
    <row r="17" spans="1:3" ht="48" customHeight="1">
      <c r="A17" s="46" t="s">
        <v>18</v>
      </c>
      <c r="B17" s="57" t="s">
        <v>19</v>
      </c>
      <c r="C17" s="57"/>
    </row>
    <row r="18" spans="1:3" ht="48" customHeight="1">
      <c r="A18" s="46" t="s">
        <v>20</v>
      </c>
      <c r="B18" s="57" t="s">
        <v>21</v>
      </c>
      <c r="C18" s="57"/>
    </row>
    <row r="19" spans="1:3" ht="48" customHeight="1">
      <c r="A19" s="46" t="s">
        <v>22</v>
      </c>
      <c r="B19" s="57" t="s">
        <v>23</v>
      </c>
      <c r="C19" s="57"/>
    </row>
    <row r="20" spans="1:3" ht="48" customHeight="1">
      <c r="A20" s="46" t="s">
        <v>35</v>
      </c>
      <c r="B20" s="57" t="s">
        <v>25</v>
      </c>
      <c r="C20" s="57"/>
    </row>
    <row r="21" spans="1:3" ht="48" customHeight="1">
      <c r="A21" s="46" t="s">
        <v>36</v>
      </c>
      <c r="B21" s="57" t="s">
        <v>37</v>
      </c>
      <c r="C21" s="57"/>
    </row>
  </sheetData>
  <mergeCells count="12">
    <mergeCell ref="B17:C17"/>
    <mergeCell ref="B18:C18"/>
    <mergeCell ref="B19:C19"/>
    <mergeCell ref="B20:C20"/>
    <mergeCell ref="B21:C21"/>
    <mergeCell ref="A7:A8"/>
    <mergeCell ref="B16:C16"/>
    <mergeCell ref="B11:C11"/>
    <mergeCell ref="B12:C12"/>
    <mergeCell ref="B13:C13"/>
    <mergeCell ref="B14:C14"/>
    <mergeCell ref="B15:C15"/>
  </mergeCells>
  <phoneticPr fontId="2"/>
  <printOptions horizontalCentered="1"/>
  <pageMargins left="0.59055118110236227" right="0.59055118110236227" top="0.59055118110236227" bottom="0.59055118110236227" header="0.51181102362204722" footer="0.51181102362204722"/>
  <pageSetup paperSize="9" scale="8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customWidth="1"/>
    <col min="2" max="24" width="3.25" style="3" customWidth="1"/>
    <col min="25" max="16384" width="5" style="3"/>
  </cols>
  <sheetData>
    <row r="1" spans="1:24" ht="18" customHeight="1">
      <c r="A1" s="3" t="s">
        <v>119</v>
      </c>
      <c r="B1" s="98" t="s">
        <v>114</v>
      </c>
      <c r="C1" s="98"/>
      <c r="D1" s="98"/>
      <c r="E1" s="98"/>
      <c r="F1" s="95" t="s">
        <v>50</v>
      </c>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65</v>
      </c>
      <c r="C6" s="66"/>
      <c r="D6" s="66"/>
      <c r="E6" s="66"/>
      <c r="F6" s="66"/>
      <c r="G6" s="66"/>
      <c r="H6" s="66" t="s">
        <v>70</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c r="A11" s="25" t="s">
        <v>135</v>
      </c>
      <c r="B11" s="87" t="s">
        <v>61</v>
      </c>
      <c r="C11" s="88"/>
      <c r="D11" s="88"/>
      <c r="E11" s="88"/>
      <c r="F11" s="88"/>
      <c r="G11" s="26" t="s">
        <v>31</v>
      </c>
      <c r="H11" s="88" t="s">
        <v>49</v>
      </c>
      <c r="I11" s="88"/>
      <c r="J11" s="88"/>
      <c r="K11" s="88"/>
      <c r="L11" s="88"/>
      <c r="M11" s="89"/>
      <c r="N11" s="89"/>
      <c r="O11" s="89"/>
      <c r="P11" s="89"/>
      <c r="Q11" s="89"/>
      <c r="R11" s="89"/>
      <c r="S11" s="89"/>
      <c r="T11" s="89"/>
      <c r="U11" s="89"/>
      <c r="V11" s="89"/>
      <c r="W11" s="89"/>
      <c r="X11" s="90"/>
    </row>
    <row r="12" spans="1:24" ht="21" customHeight="1" thickBot="1">
      <c r="A12" s="27" t="s">
        <v>63</v>
      </c>
      <c r="B12" s="83">
        <v>0</v>
      </c>
      <c r="C12" s="84"/>
      <c r="D12" s="28" t="s">
        <v>29</v>
      </c>
      <c r="E12" s="85" t="s">
        <v>89</v>
      </c>
      <c r="F12" s="85"/>
      <c r="G12" s="85"/>
      <c r="H12" s="85"/>
      <c r="I12" s="85"/>
      <c r="J12" s="85"/>
      <c r="K12" s="85"/>
      <c r="L12" s="85"/>
      <c r="M12" s="85"/>
      <c r="N12" s="85"/>
      <c r="O12" s="85"/>
      <c r="P12" s="85"/>
      <c r="Q12" s="85"/>
      <c r="R12" s="85"/>
      <c r="S12" s="85"/>
      <c r="T12" s="85"/>
      <c r="U12" s="85"/>
      <c r="V12" s="85"/>
      <c r="W12" s="85"/>
      <c r="X12" s="86"/>
    </row>
    <row r="14" spans="1:24" ht="21" customHeight="1" thickBot="1">
      <c r="A14" s="40" t="s">
        <v>120</v>
      </c>
    </row>
    <row r="15" spans="1:24" ht="21" customHeight="1">
      <c r="A15" s="13" t="s">
        <v>48</v>
      </c>
      <c r="B15" s="77" t="s">
        <v>53</v>
      </c>
      <c r="C15" s="78"/>
      <c r="D15" s="78"/>
      <c r="E15" s="79"/>
      <c r="F15" s="77" t="s">
        <v>52</v>
      </c>
      <c r="G15" s="78"/>
      <c r="H15" s="78"/>
      <c r="I15" s="78"/>
      <c r="J15" s="78"/>
      <c r="K15" s="78"/>
      <c r="L15" s="78"/>
      <c r="M15" s="78"/>
      <c r="N15" s="78"/>
      <c r="O15" s="78"/>
      <c r="P15" s="78"/>
      <c r="Q15" s="78"/>
      <c r="R15" s="78"/>
      <c r="S15" s="78"/>
      <c r="T15" s="78"/>
      <c r="U15" s="78"/>
      <c r="V15" s="78"/>
      <c r="W15" s="78"/>
      <c r="X15" s="82"/>
    </row>
    <row r="16" spans="1:24" ht="30" customHeight="1">
      <c r="A16" s="9" t="s">
        <v>0</v>
      </c>
      <c r="B16" s="68">
        <f>SUM(U16)</f>
        <v>24000</v>
      </c>
      <c r="C16" s="69"/>
      <c r="D16" s="69"/>
      <c r="E16" s="5" t="s">
        <v>1</v>
      </c>
      <c r="F16" s="63" t="s">
        <v>67</v>
      </c>
      <c r="G16" s="64"/>
      <c r="H16" s="64"/>
      <c r="I16" s="64"/>
      <c r="J16" s="64"/>
      <c r="K16" s="64"/>
      <c r="L16" s="64"/>
      <c r="M16" s="62">
        <v>24000</v>
      </c>
      <c r="N16" s="62"/>
      <c r="O16" s="62"/>
      <c r="P16" s="21" t="s">
        <v>1</v>
      </c>
      <c r="Q16" s="21" t="s">
        <v>10</v>
      </c>
      <c r="R16" s="3">
        <v>1</v>
      </c>
      <c r="S16" s="20" t="s">
        <v>9</v>
      </c>
      <c r="T16" s="3" t="s">
        <v>11</v>
      </c>
      <c r="U16" s="62">
        <f>M16*R16</f>
        <v>24000</v>
      </c>
      <c r="V16" s="62"/>
      <c r="W16" s="62"/>
      <c r="X16" s="6" t="s">
        <v>1</v>
      </c>
    </row>
    <row r="17" spans="1:24" ht="30" customHeight="1">
      <c r="A17" s="8" t="s">
        <v>2</v>
      </c>
      <c r="B17" s="68">
        <v>0</v>
      </c>
      <c r="C17" s="69"/>
      <c r="D17" s="69"/>
      <c r="E17" s="5" t="s">
        <v>1</v>
      </c>
      <c r="X17" s="6"/>
    </row>
    <row r="18" spans="1:24" ht="30" customHeight="1">
      <c r="A18" s="8" t="s">
        <v>4</v>
      </c>
      <c r="B18" s="68">
        <v>0</v>
      </c>
      <c r="C18" s="69"/>
      <c r="D18" s="69"/>
      <c r="E18" s="5" t="s">
        <v>1</v>
      </c>
      <c r="X18" s="6"/>
    </row>
    <row r="19" spans="1:24" ht="30" customHeight="1">
      <c r="A19" s="8" t="s">
        <v>60</v>
      </c>
      <c r="B19" s="68">
        <v>0</v>
      </c>
      <c r="C19" s="69"/>
      <c r="D19" s="69"/>
      <c r="E19" s="5" t="s">
        <v>1</v>
      </c>
      <c r="X19" s="6"/>
    </row>
    <row r="20" spans="1:24" ht="30" customHeight="1">
      <c r="A20" s="8" t="s">
        <v>5</v>
      </c>
      <c r="B20" s="68">
        <v>0</v>
      </c>
      <c r="C20" s="69"/>
      <c r="D20" s="69"/>
      <c r="E20" s="5" t="s">
        <v>1</v>
      </c>
      <c r="X20" s="6"/>
    </row>
    <row r="21" spans="1:24" ht="30" customHeight="1">
      <c r="A21" s="8" t="s">
        <v>6</v>
      </c>
      <c r="B21" s="68">
        <v>0</v>
      </c>
      <c r="C21" s="69"/>
      <c r="D21" s="69"/>
      <c r="E21" s="5" t="s">
        <v>1</v>
      </c>
      <c r="X21" s="6"/>
    </row>
    <row r="22" spans="1:24" ht="30" customHeight="1">
      <c r="A22" s="8" t="s">
        <v>7</v>
      </c>
      <c r="B22" s="68">
        <v>0</v>
      </c>
      <c r="C22" s="69"/>
      <c r="D22" s="69"/>
      <c r="E22" s="5" t="s">
        <v>1</v>
      </c>
      <c r="X22" s="6"/>
    </row>
    <row r="23" spans="1:24" ht="30" customHeight="1">
      <c r="A23" s="8" t="s">
        <v>8</v>
      </c>
      <c r="B23" s="68">
        <v>0</v>
      </c>
      <c r="C23" s="69"/>
      <c r="D23" s="69"/>
      <c r="E23" s="5" t="s">
        <v>1</v>
      </c>
      <c r="X23" s="6"/>
    </row>
    <row r="24" spans="1:24" ht="30" customHeight="1">
      <c r="A24" s="8" t="s">
        <v>33</v>
      </c>
      <c r="B24" s="70">
        <f>ROUNDDOWN(SUM(B16:D23)*0.1,0)</f>
        <v>2400</v>
      </c>
      <c r="C24" s="71"/>
      <c r="D24" s="71"/>
      <c r="E24" s="5" t="s">
        <v>1</v>
      </c>
      <c r="F24" s="1" t="s">
        <v>54</v>
      </c>
      <c r="X24" s="6"/>
    </row>
    <row r="25" spans="1:24" ht="30" customHeight="1">
      <c r="A25" s="11" t="s">
        <v>32</v>
      </c>
      <c r="B25" s="60">
        <f>ROUNDDOWN(SUM(B16:D24)*0.3,0)</f>
        <v>7920</v>
      </c>
      <c r="C25" s="61"/>
      <c r="D25" s="61"/>
      <c r="E25" s="14" t="s">
        <v>1</v>
      </c>
      <c r="F25" s="2" t="s">
        <v>55</v>
      </c>
      <c r="G25" s="7"/>
      <c r="H25" s="7"/>
      <c r="I25" s="7"/>
      <c r="J25" s="7"/>
      <c r="K25" s="7"/>
      <c r="L25" s="7"/>
      <c r="M25" s="7"/>
      <c r="N25" s="7"/>
      <c r="O25" s="7"/>
      <c r="P25" s="7"/>
      <c r="Q25" s="7"/>
      <c r="R25" s="7"/>
      <c r="S25" s="7"/>
      <c r="T25" s="7"/>
      <c r="U25" s="7"/>
      <c r="V25" s="7"/>
      <c r="W25" s="7"/>
      <c r="X25" s="15"/>
    </row>
    <row r="26" spans="1:24" ht="30" customHeight="1" thickBot="1">
      <c r="A26" s="12" t="s">
        <v>56</v>
      </c>
      <c r="B26" s="72">
        <f>SUM(B16:D25)</f>
        <v>34320</v>
      </c>
      <c r="C26" s="73"/>
      <c r="D26" s="73"/>
      <c r="E26" s="16" t="s">
        <v>1</v>
      </c>
      <c r="F26" s="10"/>
      <c r="G26" s="17"/>
      <c r="H26" s="17"/>
      <c r="I26" s="17"/>
      <c r="J26" s="17"/>
      <c r="K26" s="17"/>
      <c r="L26" s="17"/>
      <c r="M26" s="17"/>
      <c r="N26" s="17"/>
      <c r="O26" s="17"/>
      <c r="P26" s="17"/>
      <c r="Q26" s="17"/>
      <c r="R26" s="17"/>
      <c r="S26" s="17"/>
      <c r="T26" s="17"/>
      <c r="U26" s="17"/>
      <c r="V26" s="17"/>
      <c r="W26" s="17"/>
      <c r="X26" s="18"/>
    </row>
    <row r="28" spans="1:24" ht="49.5" customHeight="1">
      <c r="A28" s="74" t="s">
        <v>98</v>
      </c>
      <c r="B28" s="74"/>
      <c r="C28" s="74"/>
      <c r="D28" s="74"/>
      <c r="E28" s="74"/>
      <c r="F28" s="74"/>
      <c r="G28" s="74"/>
      <c r="H28" s="74"/>
      <c r="I28" s="74"/>
      <c r="J28" s="74"/>
      <c r="K28" s="74"/>
      <c r="L28" s="74"/>
      <c r="M28" s="74"/>
      <c r="N28" s="74"/>
      <c r="O28" s="74"/>
      <c r="P28" s="74"/>
      <c r="Q28" s="74"/>
      <c r="R28" s="74"/>
      <c r="S28" s="74"/>
      <c r="T28" s="74"/>
      <c r="U28" s="74"/>
      <c r="V28" s="74"/>
      <c r="W28" s="74"/>
      <c r="X28" s="74"/>
    </row>
    <row r="30" spans="1:24" ht="21" customHeight="1">
      <c r="A30" s="3" t="s">
        <v>105</v>
      </c>
    </row>
    <row r="31" spans="1:24" ht="21" customHeight="1">
      <c r="A31" s="23" t="s">
        <v>57</v>
      </c>
      <c r="B31" s="75">
        <f>B26</f>
        <v>34320</v>
      </c>
      <c r="C31" s="76"/>
      <c r="D31" s="76"/>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58</v>
      </c>
      <c r="B32" s="60">
        <f>ROUNDDOWN(B31*0.1,0)</f>
        <v>3432</v>
      </c>
      <c r="C32" s="61"/>
      <c r="D32" s="61"/>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59</v>
      </c>
      <c r="B33" s="60">
        <f>B31+B32</f>
        <v>37752</v>
      </c>
      <c r="C33" s="61"/>
      <c r="D33" s="61"/>
      <c r="E33" s="14" t="s">
        <v>1</v>
      </c>
      <c r="F33" s="31"/>
      <c r="G33" s="32"/>
      <c r="H33" s="32"/>
      <c r="I33" s="32"/>
      <c r="J33" s="32"/>
      <c r="K33" s="32"/>
      <c r="L33" s="32"/>
      <c r="M33" s="32"/>
      <c r="N33" s="32"/>
      <c r="O33" s="32"/>
      <c r="P33" s="32"/>
      <c r="Q33" s="32"/>
      <c r="R33" s="32"/>
      <c r="S33" s="32"/>
      <c r="T33" s="32"/>
      <c r="U33" s="32"/>
      <c r="V33" s="32"/>
      <c r="W33" s="32"/>
      <c r="X33" s="30"/>
    </row>
  </sheetData>
  <mergeCells count="39">
    <mergeCell ref="P1:X1"/>
    <mergeCell ref="P2:X2"/>
    <mergeCell ref="A4:X4"/>
    <mergeCell ref="B8:X8"/>
    <mergeCell ref="B9:X9"/>
    <mergeCell ref="F1:K1"/>
    <mergeCell ref="F2:K2"/>
    <mergeCell ref="B1:E1"/>
    <mergeCell ref="B2:E2"/>
    <mergeCell ref="L1:O1"/>
    <mergeCell ref="L2:O2"/>
    <mergeCell ref="B10:X10"/>
    <mergeCell ref="F15:X15"/>
    <mergeCell ref="B12:C12"/>
    <mergeCell ref="E12:X12"/>
    <mergeCell ref="B11:F11"/>
    <mergeCell ref="H11:L11"/>
    <mergeCell ref="M11:X11"/>
    <mergeCell ref="B18:D18"/>
    <mergeCell ref="B19:D19"/>
    <mergeCell ref="B20:D20"/>
    <mergeCell ref="B21:D21"/>
    <mergeCell ref="B15:E15"/>
    <mergeCell ref="B33:D33"/>
    <mergeCell ref="U16:W16"/>
    <mergeCell ref="M16:O16"/>
    <mergeCell ref="F16:L16"/>
    <mergeCell ref="B6:G6"/>
    <mergeCell ref="H6:X6"/>
    <mergeCell ref="B22:D22"/>
    <mergeCell ref="B23:D23"/>
    <mergeCell ref="B24:D24"/>
    <mergeCell ref="B25:D25"/>
    <mergeCell ref="B26:D26"/>
    <mergeCell ref="A28:X28"/>
    <mergeCell ref="B31:D31"/>
    <mergeCell ref="B32:D32"/>
    <mergeCell ref="B16:D16"/>
    <mergeCell ref="B17:D17"/>
  </mergeCells>
  <phoneticPr fontId="2"/>
  <dataValidations count="2">
    <dataValidation type="list" allowBlank="1" showInputMessage="1" showErrorMessage="1" sqref="F1" xr:uid="{00000000-0002-0000-0200-000000000000}">
      <formula1>"新規,変更"</formula1>
    </dataValidation>
    <dataValidation type="list" allowBlank="1" showInputMessage="1" showErrorMessage="1" sqref="B6" xr:uid="{00000000-0002-0000-02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31"/>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t="s">
        <v>50</v>
      </c>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66</v>
      </c>
      <c r="C6" s="66"/>
      <c r="D6" s="66"/>
      <c r="E6" s="66"/>
      <c r="F6" s="66"/>
      <c r="G6" s="66"/>
      <c r="H6" s="66" t="s">
        <v>129</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c r="A11" s="25" t="s">
        <v>135</v>
      </c>
      <c r="B11" s="87" t="s">
        <v>61</v>
      </c>
      <c r="C11" s="88"/>
      <c r="D11" s="88"/>
      <c r="E11" s="88"/>
      <c r="F11" s="88"/>
      <c r="G11" s="26" t="s">
        <v>31</v>
      </c>
      <c r="H11" s="88" t="s">
        <v>49</v>
      </c>
      <c r="I11" s="88"/>
      <c r="J11" s="88"/>
      <c r="K11" s="88"/>
      <c r="L11" s="88"/>
      <c r="M11" s="89"/>
      <c r="N11" s="89"/>
      <c r="O11" s="89"/>
      <c r="P11" s="89"/>
      <c r="Q11" s="89"/>
      <c r="R11" s="89"/>
      <c r="S11" s="89"/>
      <c r="T11" s="89"/>
      <c r="U11" s="89"/>
      <c r="V11" s="89"/>
      <c r="W11" s="89"/>
      <c r="X11" s="90"/>
    </row>
    <row r="12" spans="1:24" ht="21" customHeight="1" thickBot="1">
      <c r="A12" s="27" t="s">
        <v>63</v>
      </c>
      <c r="B12" s="83">
        <v>0</v>
      </c>
      <c r="C12" s="84"/>
      <c r="D12" s="28" t="s">
        <v>29</v>
      </c>
      <c r="E12" s="85" t="s">
        <v>89</v>
      </c>
      <c r="F12" s="85"/>
      <c r="G12" s="85"/>
      <c r="H12" s="85"/>
      <c r="I12" s="85"/>
      <c r="J12" s="85"/>
      <c r="K12" s="85"/>
      <c r="L12" s="85"/>
      <c r="M12" s="85"/>
      <c r="N12" s="85"/>
      <c r="O12" s="85"/>
      <c r="P12" s="85"/>
      <c r="Q12" s="85"/>
      <c r="R12" s="85"/>
      <c r="S12" s="85"/>
      <c r="T12" s="85"/>
      <c r="U12" s="85"/>
      <c r="V12" s="85"/>
      <c r="W12" s="85"/>
      <c r="X12" s="86"/>
    </row>
    <row r="14" spans="1:24" ht="21" customHeight="1" thickBot="1">
      <c r="A14" s="40" t="s">
        <v>120</v>
      </c>
    </row>
    <row r="15" spans="1:24" ht="21" customHeight="1">
      <c r="A15" s="13" t="s">
        <v>48</v>
      </c>
      <c r="B15" s="77" t="s">
        <v>53</v>
      </c>
      <c r="C15" s="78"/>
      <c r="D15" s="78"/>
      <c r="E15" s="79"/>
      <c r="F15" s="77" t="s">
        <v>52</v>
      </c>
      <c r="G15" s="78"/>
      <c r="H15" s="78"/>
      <c r="I15" s="78"/>
      <c r="J15" s="78"/>
      <c r="K15" s="78"/>
      <c r="L15" s="78"/>
      <c r="M15" s="78"/>
      <c r="N15" s="78"/>
      <c r="O15" s="78"/>
      <c r="P15" s="78"/>
      <c r="Q15" s="78"/>
      <c r="R15" s="78"/>
      <c r="S15" s="78"/>
      <c r="T15" s="78"/>
      <c r="U15" s="78"/>
      <c r="V15" s="78"/>
      <c r="W15" s="78"/>
      <c r="X15" s="82"/>
    </row>
    <row r="16" spans="1:24" ht="30" customHeight="1">
      <c r="A16" s="9" t="s">
        <v>0</v>
      </c>
      <c r="B16" s="68">
        <v>0</v>
      </c>
      <c r="C16" s="69"/>
      <c r="D16" s="69"/>
      <c r="E16" s="5" t="s">
        <v>1</v>
      </c>
      <c r="X16" s="6"/>
    </row>
    <row r="17" spans="1:24" ht="30" customHeight="1">
      <c r="A17" s="8" t="s">
        <v>2</v>
      </c>
      <c r="B17" s="68">
        <v>0</v>
      </c>
      <c r="C17" s="69"/>
      <c r="D17" s="69"/>
      <c r="E17" s="5" t="s">
        <v>1</v>
      </c>
      <c r="X17" s="6"/>
    </row>
    <row r="18" spans="1:24" ht="30" customHeight="1">
      <c r="A18" s="8" t="s">
        <v>4</v>
      </c>
      <c r="B18" s="68">
        <f>SUM(U18)</f>
        <v>0</v>
      </c>
      <c r="C18" s="69"/>
      <c r="D18" s="69"/>
      <c r="E18" s="5" t="s">
        <v>1</v>
      </c>
      <c r="F18" s="101"/>
      <c r="G18" s="100"/>
      <c r="H18" s="100"/>
      <c r="I18" s="99"/>
      <c r="J18" s="99"/>
      <c r="K18" s="100" t="s">
        <v>30</v>
      </c>
      <c r="L18" s="100"/>
      <c r="M18" s="3" t="s">
        <v>10</v>
      </c>
      <c r="N18" s="69">
        <v>6000</v>
      </c>
      <c r="O18" s="69"/>
      <c r="P18" s="3" t="s">
        <v>1</v>
      </c>
      <c r="Q18" s="3" t="s">
        <v>10</v>
      </c>
      <c r="R18" s="3">
        <v>1</v>
      </c>
      <c r="S18" s="22" t="s">
        <v>29</v>
      </c>
      <c r="T18" s="3" t="s">
        <v>11</v>
      </c>
      <c r="U18" s="69">
        <f>I18*N18*R18</f>
        <v>0</v>
      </c>
      <c r="V18" s="69"/>
      <c r="W18" s="69"/>
      <c r="X18" s="6" t="s">
        <v>1</v>
      </c>
    </row>
    <row r="19" spans="1:24" ht="30" customHeight="1">
      <c r="A19" s="8" t="s">
        <v>60</v>
      </c>
      <c r="B19" s="68">
        <f>SUM(U19:W21)</f>
        <v>0</v>
      </c>
      <c r="C19" s="69"/>
      <c r="D19" s="69"/>
      <c r="E19" s="5" t="s">
        <v>1</v>
      </c>
      <c r="F19" s="101" t="s">
        <v>122</v>
      </c>
      <c r="G19" s="100"/>
      <c r="H19" s="100"/>
      <c r="I19" s="99"/>
      <c r="J19" s="99"/>
      <c r="K19" s="100" t="s">
        <v>30</v>
      </c>
      <c r="L19" s="100"/>
      <c r="M19" s="3" t="s">
        <v>10</v>
      </c>
      <c r="N19" s="69">
        <v>1000</v>
      </c>
      <c r="O19" s="69"/>
      <c r="P19" s="3" t="s">
        <v>1</v>
      </c>
      <c r="Q19" s="3" t="s">
        <v>10</v>
      </c>
      <c r="R19" s="3">
        <v>1</v>
      </c>
      <c r="S19" s="22" t="s">
        <v>29</v>
      </c>
      <c r="T19" s="3" t="s">
        <v>11</v>
      </c>
      <c r="U19" s="69">
        <f t="shared" ref="U19:U21" si="0">I19*N19*R19</f>
        <v>0</v>
      </c>
      <c r="V19" s="69"/>
      <c r="W19" s="69"/>
      <c r="X19" s="6" t="s">
        <v>1</v>
      </c>
    </row>
    <row r="20" spans="1:24" ht="30" customHeight="1">
      <c r="A20" s="8"/>
      <c r="B20" s="68"/>
      <c r="C20" s="69"/>
      <c r="D20" s="69"/>
      <c r="E20" s="5"/>
      <c r="F20" s="101" t="s">
        <v>68</v>
      </c>
      <c r="G20" s="100"/>
      <c r="H20" s="100"/>
      <c r="I20" s="99"/>
      <c r="J20" s="99"/>
      <c r="K20" s="100" t="s">
        <v>30</v>
      </c>
      <c r="L20" s="100"/>
      <c r="M20" s="3" t="s">
        <v>10</v>
      </c>
      <c r="N20" s="69">
        <v>1000</v>
      </c>
      <c r="O20" s="69"/>
      <c r="P20" s="3" t="s">
        <v>1</v>
      </c>
      <c r="Q20" s="3" t="s">
        <v>10</v>
      </c>
      <c r="R20" s="3">
        <v>1</v>
      </c>
      <c r="S20" s="22" t="s">
        <v>29</v>
      </c>
      <c r="T20" s="3" t="s">
        <v>11</v>
      </c>
      <c r="U20" s="69">
        <f t="shared" si="0"/>
        <v>0</v>
      </c>
      <c r="V20" s="69"/>
      <c r="W20" s="69"/>
      <c r="X20" s="6" t="s">
        <v>1</v>
      </c>
    </row>
    <row r="21" spans="1:24" ht="30" customHeight="1">
      <c r="A21" s="8"/>
      <c r="B21" s="68"/>
      <c r="C21" s="69"/>
      <c r="D21" s="69"/>
      <c r="E21" s="5"/>
      <c r="F21" s="101" t="s">
        <v>69</v>
      </c>
      <c r="G21" s="100"/>
      <c r="H21" s="100"/>
      <c r="I21" s="99"/>
      <c r="J21" s="99"/>
      <c r="K21" s="100" t="s">
        <v>30</v>
      </c>
      <c r="L21" s="100"/>
      <c r="M21" s="3" t="s">
        <v>10</v>
      </c>
      <c r="N21" s="69">
        <v>1000</v>
      </c>
      <c r="O21" s="69"/>
      <c r="P21" s="3" t="s">
        <v>1</v>
      </c>
      <c r="Q21" s="3" t="s">
        <v>10</v>
      </c>
      <c r="R21" s="3">
        <v>1</v>
      </c>
      <c r="S21" s="22" t="s">
        <v>29</v>
      </c>
      <c r="T21" s="3" t="s">
        <v>11</v>
      </c>
      <c r="U21" s="69">
        <f t="shared" si="0"/>
        <v>0</v>
      </c>
      <c r="V21" s="69"/>
      <c r="W21" s="69"/>
      <c r="X21" s="6" t="s">
        <v>1</v>
      </c>
    </row>
    <row r="22" spans="1:24" ht="30" customHeight="1">
      <c r="A22" s="8" t="s">
        <v>5</v>
      </c>
      <c r="B22" s="68">
        <v>0</v>
      </c>
      <c r="C22" s="69"/>
      <c r="D22" s="69"/>
      <c r="E22" s="5" t="s">
        <v>1</v>
      </c>
      <c r="X22" s="6"/>
    </row>
    <row r="23" spans="1:24" ht="30" customHeight="1">
      <c r="A23" s="8" t="s">
        <v>6</v>
      </c>
      <c r="B23" s="68">
        <f>SUM(U23)</f>
        <v>0</v>
      </c>
      <c r="C23" s="69"/>
      <c r="D23" s="69"/>
      <c r="E23" s="5" t="s">
        <v>1</v>
      </c>
      <c r="F23" s="101"/>
      <c r="G23" s="100"/>
      <c r="H23" s="100"/>
      <c r="I23" s="99"/>
      <c r="J23" s="99"/>
      <c r="K23" s="100" t="s">
        <v>30</v>
      </c>
      <c r="L23" s="100"/>
      <c r="M23" s="3" t="s">
        <v>10</v>
      </c>
      <c r="N23" s="102">
        <v>3800</v>
      </c>
      <c r="O23" s="102"/>
      <c r="P23" s="3" t="s">
        <v>1</v>
      </c>
      <c r="Q23" s="3" t="s">
        <v>10</v>
      </c>
      <c r="R23" s="3">
        <v>1</v>
      </c>
      <c r="S23" s="22" t="s">
        <v>29</v>
      </c>
      <c r="T23" s="3" t="s">
        <v>11</v>
      </c>
      <c r="U23" s="69">
        <f t="shared" ref="U23" si="1">I23*N23*R23</f>
        <v>0</v>
      </c>
      <c r="V23" s="69"/>
      <c r="W23" s="69"/>
      <c r="X23" s="6" t="s">
        <v>1</v>
      </c>
    </row>
    <row r="24" spans="1:24" ht="30" customHeight="1">
      <c r="A24" s="8" t="s">
        <v>7</v>
      </c>
      <c r="B24" s="68">
        <v>0</v>
      </c>
      <c r="C24" s="69"/>
      <c r="D24" s="69"/>
      <c r="E24" s="5" t="s">
        <v>1</v>
      </c>
      <c r="X24" s="6"/>
    </row>
    <row r="25" spans="1:24" ht="30" customHeight="1">
      <c r="A25" s="8" t="s">
        <v>8</v>
      </c>
      <c r="B25" s="68">
        <v>0</v>
      </c>
      <c r="C25" s="69"/>
      <c r="D25" s="69"/>
      <c r="E25" s="5" t="s">
        <v>1</v>
      </c>
      <c r="X25" s="6"/>
    </row>
    <row r="26" spans="1:24" ht="30" customHeight="1">
      <c r="A26" s="8" t="s">
        <v>33</v>
      </c>
      <c r="B26" s="70">
        <f>ROUNDDOWN(SUM(B16:D25)*0.1,0)</f>
        <v>0</v>
      </c>
      <c r="C26" s="71"/>
      <c r="D26" s="71"/>
      <c r="E26" s="5" t="s">
        <v>1</v>
      </c>
      <c r="F26" s="1" t="s">
        <v>54</v>
      </c>
      <c r="X26" s="6"/>
    </row>
    <row r="27" spans="1:24" ht="30" customHeight="1">
      <c r="A27" s="11" t="s">
        <v>32</v>
      </c>
      <c r="B27" s="60">
        <f>ROUNDDOWN(SUM(B18:D26)*0.3,0)</f>
        <v>0</v>
      </c>
      <c r="C27" s="61"/>
      <c r="D27" s="61"/>
      <c r="E27" s="14" t="s">
        <v>1</v>
      </c>
      <c r="F27" s="2" t="s">
        <v>55</v>
      </c>
      <c r="G27" s="7"/>
      <c r="H27" s="7"/>
      <c r="I27" s="7"/>
      <c r="J27" s="7"/>
      <c r="K27" s="7"/>
      <c r="L27" s="7"/>
      <c r="M27" s="7"/>
      <c r="N27" s="7"/>
      <c r="O27" s="7"/>
      <c r="P27" s="7"/>
      <c r="Q27" s="7"/>
      <c r="R27" s="7"/>
      <c r="S27" s="7"/>
      <c r="T27" s="7"/>
      <c r="U27" s="7"/>
      <c r="V27" s="7"/>
      <c r="W27" s="7"/>
      <c r="X27" s="15"/>
    </row>
    <row r="28" spans="1:24" ht="30" customHeight="1" thickBot="1">
      <c r="A28" s="12" t="s">
        <v>56</v>
      </c>
      <c r="B28" s="72">
        <f>SUM(B16:D27)</f>
        <v>0</v>
      </c>
      <c r="C28" s="73"/>
      <c r="D28" s="73"/>
      <c r="E28" s="16" t="s">
        <v>1</v>
      </c>
      <c r="F28" s="10"/>
      <c r="G28" s="17"/>
      <c r="H28" s="17"/>
      <c r="I28" s="17"/>
      <c r="J28" s="17"/>
      <c r="K28" s="17"/>
      <c r="L28" s="17"/>
      <c r="M28" s="17"/>
      <c r="N28" s="17"/>
      <c r="O28" s="17"/>
      <c r="P28" s="17"/>
      <c r="Q28" s="17"/>
      <c r="R28" s="17"/>
      <c r="S28" s="17"/>
      <c r="T28" s="17"/>
      <c r="U28" s="17"/>
      <c r="V28" s="17"/>
      <c r="W28" s="17"/>
      <c r="X28" s="18"/>
    </row>
    <row r="30" spans="1:24" ht="21" customHeight="1">
      <c r="A30" s="74" t="s">
        <v>87</v>
      </c>
      <c r="B30" s="74"/>
      <c r="C30" s="74"/>
      <c r="D30" s="74"/>
      <c r="E30" s="74"/>
      <c r="F30" s="74"/>
      <c r="G30" s="74"/>
      <c r="H30" s="74"/>
      <c r="I30" s="74"/>
      <c r="J30" s="74"/>
      <c r="K30" s="74"/>
      <c r="L30" s="74"/>
      <c r="M30" s="74"/>
      <c r="N30" s="74"/>
      <c r="O30" s="74"/>
      <c r="P30" s="74"/>
      <c r="Q30" s="74"/>
      <c r="R30" s="74"/>
      <c r="S30" s="74"/>
      <c r="T30" s="74"/>
      <c r="U30" s="74"/>
      <c r="V30" s="74"/>
      <c r="W30" s="74"/>
      <c r="X30" s="74"/>
    </row>
    <row r="31" spans="1:24" ht="21" customHeight="1">
      <c r="A31" s="74" t="s">
        <v>75</v>
      </c>
      <c r="B31" s="74"/>
      <c r="C31" s="74"/>
      <c r="D31" s="74"/>
      <c r="E31" s="74"/>
      <c r="F31" s="74"/>
      <c r="G31" s="74"/>
      <c r="H31" s="74"/>
      <c r="I31" s="74"/>
      <c r="J31" s="74"/>
      <c r="K31" s="74"/>
      <c r="L31" s="74"/>
      <c r="M31" s="74"/>
      <c r="N31" s="74"/>
      <c r="O31" s="74"/>
      <c r="P31" s="74"/>
      <c r="Q31" s="74"/>
      <c r="R31" s="74"/>
      <c r="S31" s="74"/>
      <c r="T31" s="74"/>
      <c r="U31" s="74"/>
      <c r="V31" s="74"/>
      <c r="W31" s="74"/>
      <c r="X31" s="74"/>
    </row>
  </sheetData>
  <mergeCells count="61">
    <mergeCell ref="A31:X31"/>
    <mergeCell ref="A4:X4"/>
    <mergeCell ref="B8:X8"/>
    <mergeCell ref="B9:X9"/>
    <mergeCell ref="B10:X10"/>
    <mergeCell ref="B12:C12"/>
    <mergeCell ref="E12:X12"/>
    <mergeCell ref="B15:E15"/>
    <mergeCell ref="F15:X15"/>
    <mergeCell ref="B11:F11"/>
    <mergeCell ref="H11:L11"/>
    <mergeCell ref="M11:X11"/>
    <mergeCell ref="B6:G6"/>
    <mergeCell ref="H6:X6"/>
    <mergeCell ref="B28:D28"/>
    <mergeCell ref="A30:X30"/>
    <mergeCell ref="F23:H23"/>
    <mergeCell ref="B16:D16"/>
    <mergeCell ref="B17:D17"/>
    <mergeCell ref="B18:D18"/>
    <mergeCell ref="B19:D19"/>
    <mergeCell ref="B22:D22"/>
    <mergeCell ref="I21:J21"/>
    <mergeCell ref="F19:H19"/>
    <mergeCell ref="K19:L19"/>
    <mergeCell ref="I19:J19"/>
    <mergeCell ref="F20:H20"/>
    <mergeCell ref="I20:J20"/>
    <mergeCell ref="B27:D27"/>
    <mergeCell ref="B20:D20"/>
    <mergeCell ref="B21:D21"/>
    <mergeCell ref="B24:D24"/>
    <mergeCell ref="B23:D23"/>
    <mergeCell ref="B25:D25"/>
    <mergeCell ref="B26:D26"/>
    <mergeCell ref="I23:J23"/>
    <mergeCell ref="K23:L23"/>
    <mergeCell ref="F21:H21"/>
    <mergeCell ref="K21:L21"/>
    <mergeCell ref="B1:E1"/>
    <mergeCell ref="F1:K1"/>
    <mergeCell ref="L1:O1"/>
    <mergeCell ref="N23:O23"/>
    <mergeCell ref="F18:H18"/>
    <mergeCell ref="I18:J18"/>
    <mergeCell ref="N20:O20"/>
    <mergeCell ref="N18:O18"/>
    <mergeCell ref="K18:L18"/>
    <mergeCell ref="N19:O19"/>
    <mergeCell ref="N21:O21"/>
    <mergeCell ref="K20:L20"/>
    <mergeCell ref="P1:X1"/>
    <mergeCell ref="B2:E2"/>
    <mergeCell ref="F2:K2"/>
    <mergeCell ref="L2:O2"/>
    <mergeCell ref="P2:X2"/>
    <mergeCell ref="U18:W18"/>
    <mergeCell ref="U19:W19"/>
    <mergeCell ref="U20:W20"/>
    <mergeCell ref="U21:W21"/>
    <mergeCell ref="U23:W23"/>
  </mergeCells>
  <phoneticPr fontId="2"/>
  <dataValidations count="2">
    <dataValidation type="list" allowBlank="1" showInputMessage="1" showErrorMessage="1" sqref="F1" xr:uid="{FE743159-B0AC-4D98-9635-F22D49AF921E}">
      <formula1>"新規,変更"</formula1>
    </dataValidation>
    <dataValidation type="list" allowBlank="1" showInputMessage="1" showErrorMessage="1" sqref="B6" xr:uid="{00000000-0002-0000-03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6"/>
  <sheetViews>
    <sheetView workbookViewId="0">
      <selection activeCell="F1" sqref="F1:G1"/>
    </sheetView>
  </sheetViews>
  <sheetFormatPr defaultRowHeight="13.5"/>
  <cols>
    <col min="1" max="1" width="16.25" style="3" customWidth="1"/>
    <col min="2" max="7" width="13.75" style="3" customWidth="1"/>
    <col min="8" max="16384" width="9" style="3"/>
  </cols>
  <sheetData>
    <row r="1" spans="1:7" ht="18" customHeight="1">
      <c r="A1" s="3" t="s">
        <v>121</v>
      </c>
      <c r="B1" s="23" t="s">
        <v>47</v>
      </c>
      <c r="C1" s="116" t="s">
        <v>80</v>
      </c>
      <c r="D1" s="117"/>
      <c r="E1" s="23" t="s">
        <v>42</v>
      </c>
      <c r="F1" s="114" t="s">
        <v>116</v>
      </c>
      <c r="G1" s="115"/>
    </row>
    <row r="2" spans="1:7" ht="18" customHeight="1">
      <c r="A2" s="24"/>
      <c r="B2" s="23" t="s">
        <v>64</v>
      </c>
      <c r="C2" s="116" t="s">
        <v>49</v>
      </c>
      <c r="D2" s="117"/>
      <c r="E2" s="23" t="s">
        <v>43</v>
      </c>
      <c r="F2" s="114" t="s">
        <v>118</v>
      </c>
      <c r="G2" s="115"/>
    </row>
    <row r="3" spans="1:7" ht="24" customHeight="1"/>
    <row r="4" spans="1:7" ht="24" customHeight="1">
      <c r="A4" s="3" t="s">
        <v>81</v>
      </c>
    </row>
    <row r="5" spans="1:7" ht="36" customHeight="1">
      <c r="A5" s="98" t="s">
        <v>93</v>
      </c>
      <c r="B5" s="98"/>
      <c r="C5" s="109">
        <v>0</v>
      </c>
      <c r="D5" s="110"/>
      <c r="E5" s="98" t="s">
        <v>95</v>
      </c>
      <c r="F5" s="98"/>
      <c r="G5" s="39">
        <v>0</v>
      </c>
    </row>
    <row r="6" spans="1:7" ht="24" customHeight="1"/>
    <row r="7" spans="1:7" ht="24" customHeight="1">
      <c r="A7" s="98" t="s">
        <v>48</v>
      </c>
      <c r="B7" s="98"/>
      <c r="C7" s="98" t="s">
        <v>82</v>
      </c>
      <c r="D7" s="98"/>
      <c r="E7" s="111" t="s">
        <v>90</v>
      </c>
      <c r="F7" s="98" t="s">
        <v>106</v>
      </c>
      <c r="G7" s="98"/>
    </row>
    <row r="8" spans="1:7" ht="36" customHeight="1" thickBot="1">
      <c r="A8" s="103"/>
      <c r="B8" s="103"/>
      <c r="C8" s="103"/>
      <c r="D8" s="103"/>
      <c r="E8" s="113"/>
      <c r="F8" s="35" t="s">
        <v>107</v>
      </c>
      <c r="G8" s="35" t="s">
        <v>84</v>
      </c>
    </row>
    <row r="9" spans="1:7" ht="36" customHeight="1" thickTop="1">
      <c r="A9" s="108" t="s">
        <v>132</v>
      </c>
      <c r="B9" s="108"/>
      <c r="C9" s="106" t="s">
        <v>94</v>
      </c>
      <c r="D9" s="107"/>
      <c r="E9" s="36">
        <f>ROUND(C5*0.3,0)*G5</f>
        <v>0</v>
      </c>
      <c r="F9" s="36">
        <f>ROUNDDOWN(E9*0.1,0)</f>
        <v>0</v>
      </c>
      <c r="G9" s="36">
        <f>SUM(E9:F9)</f>
        <v>0</v>
      </c>
    </row>
    <row r="10" spans="1:7" ht="36" customHeight="1">
      <c r="A10" s="111" t="s">
        <v>123</v>
      </c>
      <c r="B10" s="98"/>
      <c r="C10" s="104" t="s">
        <v>83</v>
      </c>
      <c r="D10" s="105"/>
      <c r="E10" s="37">
        <f>C5-ROUND(C5*0.3,0)</f>
        <v>0</v>
      </c>
      <c r="F10" s="37">
        <f>ROUNDDOWN(E10*0.1,0)</f>
        <v>0</v>
      </c>
      <c r="G10" s="37">
        <f>SUM(E10:F10)</f>
        <v>0</v>
      </c>
    </row>
    <row r="11" spans="1:7" ht="24" customHeight="1"/>
    <row r="12" spans="1:7" ht="24" customHeight="1">
      <c r="A12" s="3" t="s">
        <v>85</v>
      </c>
    </row>
    <row r="13" spans="1:7" ht="36" customHeight="1">
      <c r="A13" s="98" t="s">
        <v>93</v>
      </c>
      <c r="B13" s="98"/>
      <c r="C13" s="109">
        <v>0</v>
      </c>
      <c r="D13" s="110"/>
    </row>
    <row r="14" spans="1:7" ht="24" customHeight="1"/>
    <row r="15" spans="1:7" ht="24" customHeight="1">
      <c r="A15" s="98" t="s">
        <v>48</v>
      </c>
      <c r="B15" s="98"/>
      <c r="C15" s="98" t="s">
        <v>82</v>
      </c>
      <c r="D15" s="98"/>
      <c r="E15" s="111" t="s">
        <v>90</v>
      </c>
      <c r="F15" s="98" t="s">
        <v>106</v>
      </c>
      <c r="G15" s="98"/>
    </row>
    <row r="16" spans="1:7" ht="36" customHeight="1" thickBot="1">
      <c r="A16" s="103"/>
      <c r="B16" s="103"/>
      <c r="C16" s="103"/>
      <c r="D16" s="103"/>
      <c r="E16" s="113"/>
      <c r="F16" s="35" t="s">
        <v>107</v>
      </c>
      <c r="G16" s="35" t="s">
        <v>84</v>
      </c>
    </row>
    <row r="17" spans="1:7" ht="36" customHeight="1" thickTop="1">
      <c r="A17" s="108" t="s">
        <v>132</v>
      </c>
      <c r="B17" s="108"/>
      <c r="C17" s="106" t="s">
        <v>86</v>
      </c>
      <c r="D17" s="107"/>
      <c r="E17" s="36">
        <f>ROUND(C13*0.3,0)</f>
        <v>0</v>
      </c>
      <c r="F17" s="36">
        <f>ROUNDDOWN(E17*0.1,0)</f>
        <v>0</v>
      </c>
      <c r="G17" s="36">
        <f>SUM(E17:F17)</f>
        <v>0</v>
      </c>
    </row>
    <row r="18" spans="1:7" ht="36" customHeight="1">
      <c r="A18" s="38" t="s">
        <v>91</v>
      </c>
      <c r="B18" s="38" t="s">
        <v>124</v>
      </c>
      <c r="C18" s="104" t="s">
        <v>83</v>
      </c>
      <c r="D18" s="105"/>
      <c r="E18" s="37">
        <f>C13-ROUND(C13*0.3,0)</f>
        <v>0</v>
      </c>
      <c r="F18" s="37">
        <f>ROUNDDOWN(E18*0.1,0)</f>
        <v>0</v>
      </c>
      <c r="G18" s="37">
        <f>SUM(E18:F18)</f>
        <v>0</v>
      </c>
    </row>
    <row r="19" spans="1:7" ht="36" customHeight="1">
      <c r="A19" s="38" t="s">
        <v>92</v>
      </c>
      <c r="B19" s="38" t="s">
        <v>124</v>
      </c>
      <c r="C19" s="104" t="s">
        <v>88</v>
      </c>
      <c r="D19" s="105"/>
      <c r="E19" s="37">
        <f>C13</f>
        <v>0</v>
      </c>
      <c r="F19" s="37">
        <f>ROUNDDOWN(E19*0.1,0)</f>
        <v>0</v>
      </c>
      <c r="G19" s="37">
        <f>SUM(E19:F19)</f>
        <v>0</v>
      </c>
    </row>
    <row r="20" spans="1:7" ht="24" customHeight="1"/>
    <row r="21" spans="1:7" ht="49.5" customHeight="1">
      <c r="A21" s="112" t="s">
        <v>99</v>
      </c>
      <c r="B21" s="112"/>
      <c r="C21" s="112"/>
      <c r="D21" s="112"/>
      <c r="E21" s="112"/>
      <c r="F21" s="112"/>
      <c r="G21" s="112"/>
    </row>
    <row r="23" spans="1:7" ht="13.5" customHeight="1"/>
    <row r="26" spans="1:7" ht="13.5" customHeight="1"/>
  </sheetData>
  <mergeCells count="26">
    <mergeCell ref="F1:G1"/>
    <mergeCell ref="F2:G2"/>
    <mergeCell ref="C1:D1"/>
    <mergeCell ref="C2:D2"/>
    <mergeCell ref="E7:E8"/>
    <mergeCell ref="C7:D8"/>
    <mergeCell ref="E5:F5"/>
    <mergeCell ref="F7:G7"/>
    <mergeCell ref="A21:G21"/>
    <mergeCell ref="A13:B13"/>
    <mergeCell ref="C13:D13"/>
    <mergeCell ref="A15:B16"/>
    <mergeCell ref="C15:D16"/>
    <mergeCell ref="E15:E16"/>
    <mergeCell ref="F15:G15"/>
    <mergeCell ref="A7:B8"/>
    <mergeCell ref="C19:D19"/>
    <mergeCell ref="C18:D18"/>
    <mergeCell ref="C17:D17"/>
    <mergeCell ref="A5:B5"/>
    <mergeCell ref="A9:B9"/>
    <mergeCell ref="C5:D5"/>
    <mergeCell ref="A10:B10"/>
    <mergeCell ref="C9:D9"/>
    <mergeCell ref="C10:D10"/>
    <mergeCell ref="A17:B17"/>
  </mergeCells>
  <phoneticPr fontId="2"/>
  <dataValidations count="1">
    <dataValidation type="list" allowBlank="1" showInputMessage="1" showErrorMessage="1" sqref="C1" xr:uid="{AF8BBEB9-BE77-4F36-9ADF-F4871FB2576E}">
      <formula1>"新規,変更"</formula1>
    </dataValidation>
  </dataValidations>
  <printOptions horizontalCentered="1"/>
  <pageMargins left="0.70866141732283472" right="0.70866141732283472" top="0.55118110236220474" bottom="0.55118110236220474" header="0.31496062992125984" footer="0.31496062992125984"/>
  <pageSetup paperSize="9" scale="8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4"/>
  <sheetViews>
    <sheetView zoomScaleNormal="100" workbookViewId="0">
      <selection activeCell="AD26" sqref="AD26"/>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t="s">
        <v>50</v>
      </c>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76</v>
      </c>
      <c r="C6" s="66"/>
      <c r="D6" s="66"/>
      <c r="E6" s="66"/>
      <c r="F6" s="66"/>
      <c r="G6" s="66"/>
      <c r="H6" s="66" t="s">
        <v>117</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thickBot="1">
      <c r="A11" s="27" t="s">
        <v>135</v>
      </c>
      <c r="B11" s="118" t="s">
        <v>61</v>
      </c>
      <c r="C11" s="119"/>
      <c r="D11" s="119"/>
      <c r="E11" s="119"/>
      <c r="F11" s="119"/>
      <c r="G11" s="29" t="s">
        <v>31</v>
      </c>
      <c r="H11" s="119" t="s">
        <v>49</v>
      </c>
      <c r="I11" s="119"/>
      <c r="J11" s="119"/>
      <c r="K11" s="119"/>
      <c r="L11" s="119"/>
      <c r="M11" s="120"/>
      <c r="N11" s="120"/>
      <c r="O11" s="120"/>
      <c r="P11" s="120"/>
      <c r="Q11" s="120"/>
      <c r="R11" s="120"/>
      <c r="S11" s="120"/>
      <c r="T11" s="120"/>
      <c r="U11" s="120"/>
      <c r="V11" s="120"/>
      <c r="W11" s="120"/>
      <c r="X11" s="121"/>
    </row>
    <row r="13" spans="1:24" ht="21" customHeight="1" thickBot="1">
      <c r="A13" s="40" t="s">
        <v>120</v>
      </c>
    </row>
    <row r="14" spans="1:24" ht="21" customHeight="1">
      <c r="A14" s="13" t="s">
        <v>48</v>
      </c>
      <c r="B14" s="77" t="s">
        <v>53</v>
      </c>
      <c r="C14" s="78"/>
      <c r="D14" s="78"/>
      <c r="E14" s="79"/>
      <c r="F14" s="77" t="s">
        <v>52</v>
      </c>
      <c r="G14" s="78"/>
      <c r="H14" s="78"/>
      <c r="I14" s="78"/>
      <c r="J14" s="78"/>
      <c r="K14" s="78"/>
      <c r="L14" s="78"/>
      <c r="M14" s="78"/>
      <c r="N14" s="78"/>
      <c r="O14" s="78"/>
      <c r="P14" s="78"/>
      <c r="Q14" s="78"/>
      <c r="R14" s="78"/>
      <c r="S14" s="78"/>
      <c r="T14" s="78"/>
      <c r="U14" s="78"/>
      <c r="V14" s="78"/>
      <c r="W14" s="78"/>
      <c r="X14" s="82"/>
    </row>
    <row r="15" spans="1:24" ht="30" customHeight="1">
      <c r="A15" s="9" t="s">
        <v>0</v>
      </c>
      <c r="B15" s="68">
        <v>0</v>
      </c>
      <c r="C15" s="69"/>
      <c r="D15" s="69"/>
      <c r="E15" s="5" t="s">
        <v>1</v>
      </c>
      <c r="X15" s="6"/>
    </row>
    <row r="16" spans="1:24" ht="30" customHeight="1">
      <c r="A16" s="8" t="s">
        <v>2</v>
      </c>
      <c r="B16" s="68">
        <v>0</v>
      </c>
      <c r="C16" s="69"/>
      <c r="D16" s="69"/>
      <c r="E16" s="5" t="s">
        <v>1</v>
      </c>
      <c r="X16" s="6"/>
    </row>
    <row r="17" spans="1:24" ht="30" customHeight="1">
      <c r="A17" s="8" t="s">
        <v>4</v>
      </c>
      <c r="B17" s="68">
        <f>SUM(U17)</f>
        <v>0</v>
      </c>
      <c r="C17" s="69"/>
      <c r="D17" s="69"/>
      <c r="E17" s="5" t="s">
        <v>1</v>
      </c>
      <c r="F17" s="101"/>
      <c r="G17" s="100"/>
      <c r="H17" s="100"/>
      <c r="I17" s="99"/>
      <c r="J17" s="99"/>
      <c r="K17" s="100" t="s">
        <v>30</v>
      </c>
      <c r="L17" s="100"/>
      <c r="M17" s="3" t="s">
        <v>10</v>
      </c>
      <c r="N17" s="69">
        <v>6000</v>
      </c>
      <c r="O17" s="69"/>
      <c r="P17" s="3" t="s">
        <v>1</v>
      </c>
      <c r="Q17" s="3" t="s">
        <v>10</v>
      </c>
      <c r="R17" s="3">
        <v>1</v>
      </c>
      <c r="S17" s="22" t="s">
        <v>29</v>
      </c>
      <c r="T17" s="3" t="s">
        <v>11</v>
      </c>
      <c r="U17" s="69">
        <f>I17*N17*R17</f>
        <v>0</v>
      </c>
      <c r="V17" s="69"/>
      <c r="W17" s="69"/>
      <c r="X17" s="6" t="s">
        <v>1</v>
      </c>
    </row>
    <row r="18" spans="1:24" ht="30" customHeight="1">
      <c r="A18" s="8" t="s">
        <v>60</v>
      </c>
      <c r="B18" s="68">
        <f>SUM(U18:W20)</f>
        <v>0</v>
      </c>
      <c r="C18" s="69"/>
      <c r="D18" s="69"/>
      <c r="E18" s="5" t="s">
        <v>1</v>
      </c>
      <c r="F18" s="101" t="s">
        <v>122</v>
      </c>
      <c r="G18" s="100"/>
      <c r="H18" s="100"/>
      <c r="I18" s="99"/>
      <c r="J18" s="99"/>
      <c r="K18" s="100" t="s">
        <v>30</v>
      </c>
      <c r="L18" s="100"/>
      <c r="M18" s="3" t="s">
        <v>10</v>
      </c>
      <c r="N18" s="69">
        <v>1000</v>
      </c>
      <c r="O18" s="69"/>
      <c r="P18" s="3" t="s">
        <v>1</v>
      </c>
      <c r="Q18" s="3" t="s">
        <v>10</v>
      </c>
      <c r="R18" s="3">
        <v>1</v>
      </c>
      <c r="S18" s="22" t="s">
        <v>29</v>
      </c>
      <c r="T18" s="3" t="s">
        <v>11</v>
      </c>
      <c r="U18" s="69">
        <f t="shared" ref="U18:U20" si="0">I18*N18*R18</f>
        <v>0</v>
      </c>
      <c r="V18" s="69"/>
      <c r="W18" s="69"/>
      <c r="X18" s="6" t="s">
        <v>1</v>
      </c>
    </row>
    <row r="19" spans="1:24" ht="30" customHeight="1">
      <c r="A19" s="8"/>
      <c r="B19" s="68"/>
      <c r="C19" s="69"/>
      <c r="D19" s="69"/>
      <c r="E19" s="5"/>
      <c r="F19" s="101" t="s">
        <v>68</v>
      </c>
      <c r="G19" s="100"/>
      <c r="H19" s="100"/>
      <c r="I19" s="99"/>
      <c r="J19" s="99"/>
      <c r="K19" s="100" t="s">
        <v>30</v>
      </c>
      <c r="L19" s="100"/>
      <c r="M19" s="3" t="s">
        <v>10</v>
      </c>
      <c r="N19" s="69">
        <v>1000</v>
      </c>
      <c r="O19" s="69"/>
      <c r="P19" s="3" t="s">
        <v>1</v>
      </c>
      <c r="Q19" s="3" t="s">
        <v>10</v>
      </c>
      <c r="R19" s="3">
        <v>1</v>
      </c>
      <c r="S19" s="22" t="s">
        <v>29</v>
      </c>
      <c r="T19" s="3" t="s">
        <v>11</v>
      </c>
      <c r="U19" s="69">
        <f t="shared" si="0"/>
        <v>0</v>
      </c>
      <c r="V19" s="69"/>
      <c r="W19" s="69"/>
      <c r="X19" s="6" t="s">
        <v>1</v>
      </c>
    </row>
    <row r="20" spans="1:24" ht="30" customHeight="1">
      <c r="A20" s="8"/>
      <c r="B20" s="68"/>
      <c r="C20" s="69"/>
      <c r="D20" s="69"/>
      <c r="E20" s="5"/>
      <c r="F20" s="101" t="s">
        <v>69</v>
      </c>
      <c r="G20" s="100"/>
      <c r="H20" s="100"/>
      <c r="I20" s="99"/>
      <c r="J20" s="99"/>
      <c r="K20" s="100" t="s">
        <v>30</v>
      </c>
      <c r="L20" s="100"/>
      <c r="M20" s="3" t="s">
        <v>10</v>
      </c>
      <c r="N20" s="69">
        <v>1000</v>
      </c>
      <c r="O20" s="69"/>
      <c r="P20" s="3" t="s">
        <v>1</v>
      </c>
      <c r="Q20" s="3" t="s">
        <v>10</v>
      </c>
      <c r="R20" s="3">
        <v>1</v>
      </c>
      <c r="S20" s="22" t="s">
        <v>29</v>
      </c>
      <c r="T20" s="3" t="s">
        <v>11</v>
      </c>
      <c r="U20" s="69">
        <f t="shared" si="0"/>
        <v>0</v>
      </c>
      <c r="V20" s="69"/>
      <c r="W20" s="69"/>
      <c r="X20" s="6" t="s">
        <v>1</v>
      </c>
    </row>
    <row r="21" spans="1:24" ht="30" customHeight="1">
      <c r="A21" s="8" t="s">
        <v>5</v>
      </c>
      <c r="B21" s="68">
        <v>0</v>
      </c>
      <c r="C21" s="69"/>
      <c r="D21" s="69"/>
      <c r="E21" s="5" t="s">
        <v>1</v>
      </c>
      <c r="X21" s="6"/>
    </row>
    <row r="22" spans="1:24" ht="30" customHeight="1">
      <c r="A22" s="8" t="s">
        <v>6</v>
      </c>
      <c r="B22" s="68">
        <f>SUM(U22)</f>
        <v>0</v>
      </c>
      <c r="C22" s="69"/>
      <c r="D22" s="69"/>
      <c r="E22" s="5" t="s">
        <v>1</v>
      </c>
      <c r="F22" s="101"/>
      <c r="G22" s="100"/>
      <c r="H22" s="100"/>
      <c r="I22" s="99"/>
      <c r="J22" s="99"/>
      <c r="K22" s="100" t="s">
        <v>30</v>
      </c>
      <c r="L22" s="100"/>
      <c r="M22" s="3" t="s">
        <v>10</v>
      </c>
      <c r="N22" s="102">
        <v>3800</v>
      </c>
      <c r="O22" s="102"/>
      <c r="P22" s="3" t="s">
        <v>1</v>
      </c>
      <c r="Q22" s="3" t="s">
        <v>10</v>
      </c>
      <c r="R22" s="3">
        <v>1</v>
      </c>
      <c r="S22" s="22" t="s">
        <v>29</v>
      </c>
      <c r="T22" s="3" t="s">
        <v>11</v>
      </c>
      <c r="U22" s="69">
        <f t="shared" ref="U22" si="1">I22*N22*R22</f>
        <v>0</v>
      </c>
      <c r="V22" s="69"/>
      <c r="W22" s="69"/>
      <c r="X22" s="6" t="s">
        <v>1</v>
      </c>
    </row>
    <row r="23" spans="1:24" ht="30" customHeight="1">
      <c r="A23" s="8" t="s">
        <v>7</v>
      </c>
      <c r="B23" s="68">
        <v>0</v>
      </c>
      <c r="C23" s="69"/>
      <c r="D23" s="69"/>
      <c r="E23" s="5" t="s">
        <v>1</v>
      </c>
      <c r="X23" s="6"/>
    </row>
    <row r="24" spans="1:24" ht="30" customHeight="1">
      <c r="A24" s="8" t="s">
        <v>8</v>
      </c>
      <c r="B24" s="68">
        <v>0</v>
      </c>
      <c r="C24" s="69"/>
      <c r="D24" s="69"/>
      <c r="E24" s="5" t="s">
        <v>1</v>
      </c>
      <c r="X24" s="6"/>
    </row>
    <row r="25" spans="1:24" ht="30" customHeight="1">
      <c r="A25" s="8" t="s">
        <v>33</v>
      </c>
      <c r="B25" s="70">
        <f>ROUNDDOWN(SUM(B15:D24)*0.1,0)</f>
        <v>0</v>
      </c>
      <c r="C25" s="71"/>
      <c r="D25" s="71"/>
      <c r="E25" s="5" t="s">
        <v>1</v>
      </c>
      <c r="F25" s="1" t="s">
        <v>54</v>
      </c>
      <c r="X25" s="6"/>
    </row>
    <row r="26" spans="1:24" ht="30" customHeight="1">
      <c r="A26" s="11" t="s">
        <v>32</v>
      </c>
      <c r="B26" s="60">
        <f>ROUNDDOWN(SUM(B17:D25)*0.3,0)</f>
        <v>0</v>
      </c>
      <c r="C26" s="61"/>
      <c r="D26" s="61"/>
      <c r="E26" s="14" t="s">
        <v>1</v>
      </c>
      <c r="F26" s="2" t="s">
        <v>55</v>
      </c>
      <c r="G26" s="7"/>
      <c r="H26" s="7"/>
      <c r="I26" s="7"/>
      <c r="J26" s="7"/>
      <c r="K26" s="7"/>
      <c r="L26" s="7"/>
      <c r="M26" s="7"/>
      <c r="N26" s="7"/>
      <c r="O26" s="7"/>
      <c r="P26" s="7"/>
      <c r="Q26" s="7"/>
      <c r="R26" s="7"/>
      <c r="S26" s="7"/>
      <c r="T26" s="7"/>
      <c r="U26" s="7"/>
      <c r="V26" s="7"/>
      <c r="W26" s="7"/>
      <c r="X26" s="15"/>
    </row>
    <row r="27" spans="1:24" ht="30" customHeight="1" thickBot="1">
      <c r="A27" s="12" t="s">
        <v>56</v>
      </c>
      <c r="B27" s="72">
        <f>SUM(B15:D26)</f>
        <v>0</v>
      </c>
      <c r="C27" s="73"/>
      <c r="D27" s="73"/>
      <c r="E27" s="16" t="s">
        <v>1</v>
      </c>
      <c r="F27" s="10"/>
      <c r="G27" s="17"/>
      <c r="H27" s="17"/>
      <c r="I27" s="17"/>
      <c r="J27" s="17"/>
      <c r="K27" s="17"/>
      <c r="L27" s="17"/>
      <c r="M27" s="17"/>
      <c r="N27" s="17"/>
      <c r="O27" s="17"/>
      <c r="P27" s="17"/>
      <c r="Q27" s="17"/>
      <c r="R27" s="17"/>
      <c r="S27" s="17"/>
      <c r="T27" s="17"/>
      <c r="U27" s="17"/>
      <c r="V27" s="17"/>
      <c r="W27" s="17"/>
      <c r="X27" s="18"/>
    </row>
    <row r="29" spans="1:24" ht="49.5" customHeight="1">
      <c r="A29" s="74" t="s">
        <v>98</v>
      </c>
      <c r="B29" s="74"/>
      <c r="C29" s="74"/>
      <c r="D29" s="74"/>
      <c r="E29" s="74"/>
      <c r="F29" s="74"/>
      <c r="G29" s="74"/>
      <c r="H29" s="74"/>
      <c r="I29" s="74"/>
      <c r="J29" s="74"/>
      <c r="K29" s="74"/>
      <c r="L29" s="74"/>
      <c r="M29" s="74"/>
      <c r="N29" s="74"/>
      <c r="O29" s="74"/>
      <c r="P29" s="74"/>
      <c r="Q29" s="74"/>
      <c r="R29" s="74"/>
      <c r="S29" s="74"/>
      <c r="T29" s="74"/>
      <c r="U29" s="74"/>
      <c r="V29" s="74"/>
      <c r="W29" s="74"/>
      <c r="X29" s="74"/>
    </row>
    <row r="31" spans="1:24" ht="21" customHeight="1">
      <c r="A31" s="3" t="s">
        <v>105</v>
      </c>
    </row>
    <row r="32" spans="1:24" ht="21" customHeight="1">
      <c r="A32" s="23" t="s">
        <v>57</v>
      </c>
      <c r="B32" s="75">
        <f>B27</f>
        <v>0</v>
      </c>
      <c r="C32" s="76"/>
      <c r="D32" s="76"/>
      <c r="E32" s="30" t="s">
        <v>1</v>
      </c>
      <c r="F32" s="31"/>
      <c r="G32" s="32"/>
      <c r="H32" s="32"/>
      <c r="I32" s="32"/>
      <c r="J32" s="32"/>
      <c r="K32" s="32"/>
      <c r="L32" s="32"/>
      <c r="M32" s="32"/>
      <c r="N32" s="32"/>
      <c r="O32" s="32"/>
      <c r="P32" s="32"/>
      <c r="Q32" s="32"/>
      <c r="R32" s="32"/>
      <c r="S32" s="32"/>
      <c r="T32" s="32"/>
      <c r="U32" s="32"/>
      <c r="V32" s="32"/>
      <c r="W32" s="32"/>
      <c r="X32" s="30"/>
    </row>
    <row r="33" spans="1:24" ht="21" customHeight="1">
      <c r="A33" s="23" t="s">
        <v>58</v>
      </c>
      <c r="B33" s="60">
        <f>ROUNDDOWN(B32*0.1,0)</f>
        <v>0</v>
      </c>
      <c r="C33" s="61"/>
      <c r="D33" s="61"/>
      <c r="E33" s="14" t="s">
        <v>1</v>
      </c>
      <c r="F33" s="31"/>
      <c r="G33" s="32"/>
      <c r="H33" s="32"/>
      <c r="I33" s="32"/>
      <c r="J33" s="32"/>
      <c r="K33" s="32"/>
      <c r="L33" s="32"/>
      <c r="M33" s="32"/>
      <c r="N33" s="32"/>
      <c r="O33" s="32"/>
      <c r="P33" s="32"/>
      <c r="Q33" s="32"/>
      <c r="R33" s="32"/>
      <c r="S33" s="32"/>
      <c r="T33" s="32"/>
      <c r="U33" s="32"/>
      <c r="V33" s="32"/>
      <c r="W33" s="32"/>
      <c r="X33" s="30"/>
    </row>
    <row r="34" spans="1:24" ht="21" customHeight="1">
      <c r="A34" s="23" t="s">
        <v>59</v>
      </c>
      <c r="B34" s="60">
        <f>B32+B33</f>
        <v>0</v>
      </c>
      <c r="C34" s="61"/>
      <c r="D34" s="61"/>
      <c r="E34" s="14" t="s">
        <v>1</v>
      </c>
      <c r="F34" s="31"/>
      <c r="G34" s="32"/>
      <c r="H34" s="32"/>
      <c r="I34" s="32"/>
      <c r="J34" s="32"/>
      <c r="K34" s="32"/>
      <c r="L34" s="32"/>
      <c r="M34" s="32"/>
      <c r="N34" s="32"/>
      <c r="O34" s="32"/>
      <c r="P34" s="32"/>
      <c r="Q34" s="32"/>
      <c r="R34" s="32"/>
      <c r="S34" s="32"/>
      <c r="T34" s="32"/>
      <c r="U34" s="32"/>
      <c r="V34" s="32"/>
      <c r="W34" s="32"/>
      <c r="X34" s="30"/>
    </row>
  </sheetData>
  <mergeCells count="61">
    <mergeCell ref="B1:E1"/>
    <mergeCell ref="F1:K1"/>
    <mergeCell ref="L1:O1"/>
    <mergeCell ref="P1:X1"/>
    <mergeCell ref="B2:E2"/>
    <mergeCell ref="F2:K2"/>
    <mergeCell ref="L2:O2"/>
    <mergeCell ref="P2:X2"/>
    <mergeCell ref="B14:E14"/>
    <mergeCell ref="F14:X14"/>
    <mergeCell ref="A4:X4"/>
    <mergeCell ref="B8:X8"/>
    <mergeCell ref="B9:X9"/>
    <mergeCell ref="B10:X10"/>
    <mergeCell ref="B6:G6"/>
    <mergeCell ref="B11:F11"/>
    <mergeCell ref="H11:L11"/>
    <mergeCell ref="M11:X11"/>
    <mergeCell ref="H6:X6"/>
    <mergeCell ref="B15:D15"/>
    <mergeCell ref="B16:D16"/>
    <mergeCell ref="B17:D17"/>
    <mergeCell ref="F17:H17"/>
    <mergeCell ref="I17:J17"/>
    <mergeCell ref="B20:D20"/>
    <mergeCell ref="F20:H20"/>
    <mergeCell ref="I20:J20"/>
    <mergeCell ref="K20:L20"/>
    <mergeCell ref="N20:O20"/>
    <mergeCell ref="N17:O17"/>
    <mergeCell ref="B18:D18"/>
    <mergeCell ref="F18:H18"/>
    <mergeCell ref="I18:J18"/>
    <mergeCell ref="K18:L18"/>
    <mergeCell ref="N18:O18"/>
    <mergeCell ref="K17:L17"/>
    <mergeCell ref="B19:D19"/>
    <mergeCell ref="F19:H19"/>
    <mergeCell ref="I19:J19"/>
    <mergeCell ref="K19:L19"/>
    <mergeCell ref="N19:O19"/>
    <mergeCell ref="N22:O22"/>
    <mergeCell ref="B21:D21"/>
    <mergeCell ref="B22:D22"/>
    <mergeCell ref="F22:H22"/>
    <mergeCell ref="I22:J22"/>
    <mergeCell ref="K22:L22"/>
    <mergeCell ref="B34:D34"/>
    <mergeCell ref="A29:X29"/>
    <mergeCell ref="B32:D32"/>
    <mergeCell ref="B33:D33"/>
    <mergeCell ref="B23:D23"/>
    <mergeCell ref="B24:D24"/>
    <mergeCell ref="B25:D25"/>
    <mergeCell ref="B26:D26"/>
    <mergeCell ref="B27:D27"/>
    <mergeCell ref="U17:W17"/>
    <mergeCell ref="U18:W18"/>
    <mergeCell ref="U19:W19"/>
    <mergeCell ref="U20:W20"/>
    <mergeCell ref="U22:W22"/>
  </mergeCells>
  <phoneticPr fontId="2"/>
  <dataValidations count="2">
    <dataValidation type="list" allowBlank="1" showInputMessage="1" showErrorMessage="1" sqref="F1" xr:uid="{2897B2CC-ED37-4333-BA87-828AFAF5DA19}">
      <formula1>"新規,変更"</formula1>
    </dataValidation>
    <dataValidation type="list" allowBlank="1" showInputMessage="1" showErrorMessage="1" sqref="B6" xr:uid="{00000000-0002-0000-0500-000001000000}">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1"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32"/>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t="s">
        <v>50</v>
      </c>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51</v>
      </c>
      <c r="C6" s="66"/>
      <c r="D6" s="66"/>
      <c r="E6" s="66"/>
      <c r="F6" s="66"/>
      <c r="G6" s="66"/>
      <c r="H6" s="66" t="s">
        <v>71</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thickBot="1">
      <c r="A11" s="27" t="s">
        <v>135</v>
      </c>
      <c r="B11" s="118" t="s">
        <v>61</v>
      </c>
      <c r="C11" s="119"/>
      <c r="D11" s="119"/>
      <c r="E11" s="119"/>
      <c r="F11" s="119"/>
      <c r="G11" s="29" t="s">
        <v>31</v>
      </c>
      <c r="H11" s="119" t="s">
        <v>49</v>
      </c>
      <c r="I11" s="119"/>
      <c r="J11" s="119"/>
      <c r="K11" s="119"/>
      <c r="L11" s="119"/>
      <c r="M11" s="120"/>
      <c r="N11" s="120"/>
      <c r="O11" s="120"/>
      <c r="P11" s="120"/>
      <c r="Q11" s="120"/>
      <c r="R11" s="120"/>
      <c r="S11" s="120"/>
      <c r="T11" s="120"/>
      <c r="U11" s="120"/>
      <c r="V11" s="120"/>
      <c r="W11" s="120"/>
      <c r="X11" s="121"/>
    </row>
    <row r="13" spans="1:24" ht="21" customHeight="1" thickBot="1">
      <c r="A13" s="40" t="s">
        <v>120</v>
      </c>
    </row>
    <row r="14" spans="1:24" ht="21" customHeight="1">
      <c r="A14" s="13" t="s">
        <v>48</v>
      </c>
      <c r="B14" s="77" t="s">
        <v>53</v>
      </c>
      <c r="C14" s="78"/>
      <c r="D14" s="78"/>
      <c r="E14" s="79"/>
      <c r="F14" s="77" t="s">
        <v>52</v>
      </c>
      <c r="G14" s="78"/>
      <c r="H14" s="78"/>
      <c r="I14" s="78"/>
      <c r="J14" s="78"/>
      <c r="K14" s="78"/>
      <c r="L14" s="78"/>
      <c r="M14" s="78"/>
      <c r="N14" s="78"/>
      <c r="O14" s="78"/>
      <c r="P14" s="78"/>
      <c r="Q14" s="78"/>
      <c r="R14" s="78"/>
      <c r="S14" s="78"/>
      <c r="T14" s="78"/>
      <c r="U14" s="78"/>
      <c r="V14" s="78"/>
      <c r="W14" s="78"/>
      <c r="X14" s="82"/>
    </row>
    <row r="15" spans="1:24" ht="30" customHeight="1">
      <c r="A15" s="9" t="s">
        <v>0</v>
      </c>
      <c r="B15" s="68">
        <v>0</v>
      </c>
      <c r="C15" s="69"/>
      <c r="D15" s="69"/>
      <c r="E15" s="5" t="s">
        <v>1</v>
      </c>
      <c r="X15" s="6"/>
    </row>
    <row r="16" spans="1:24" ht="30" customHeight="1">
      <c r="A16" s="8" t="s">
        <v>2</v>
      </c>
      <c r="B16" s="68">
        <v>0</v>
      </c>
      <c r="C16" s="69"/>
      <c r="D16" s="69"/>
      <c r="E16" s="5" t="s">
        <v>1</v>
      </c>
      <c r="X16" s="6"/>
    </row>
    <row r="17" spans="1:24" ht="30" customHeight="1">
      <c r="A17" s="8" t="s">
        <v>4</v>
      </c>
      <c r="B17" s="68">
        <v>0</v>
      </c>
      <c r="C17" s="69"/>
      <c r="D17" s="69"/>
      <c r="E17" s="5" t="s">
        <v>1</v>
      </c>
      <c r="X17" s="6"/>
    </row>
    <row r="18" spans="1:24" ht="30" customHeight="1">
      <c r="A18" s="8" t="s">
        <v>60</v>
      </c>
      <c r="B18" s="68">
        <v>0</v>
      </c>
      <c r="C18" s="69"/>
      <c r="D18" s="69"/>
      <c r="E18" s="5" t="s">
        <v>1</v>
      </c>
      <c r="X18" s="6"/>
    </row>
    <row r="19" spans="1:24" ht="30" customHeight="1">
      <c r="A19" s="8" t="s">
        <v>5</v>
      </c>
      <c r="B19" s="68">
        <v>0</v>
      </c>
      <c r="C19" s="69"/>
      <c r="D19" s="69"/>
      <c r="E19" s="5" t="s">
        <v>1</v>
      </c>
      <c r="X19" s="6"/>
    </row>
    <row r="20" spans="1:24" ht="30" customHeight="1">
      <c r="A20" s="8" t="s">
        <v>6</v>
      </c>
      <c r="B20" s="68">
        <v>0</v>
      </c>
      <c r="C20" s="69"/>
      <c r="D20" s="69"/>
      <c r="E20" s="5" t="s">
        <v>1</v>
      </c>
      <c r="X20" s="6"/>
    </row>
    <row r="21" spans="1:24" ht="30" customHeight="1">
      <c r="A21" s="8" t="s">
        <v>7</v>
      </c>
      <c r="B21" s="68">
        <v>0</v>
      </c>
      <c r="C21" s="69"/>
      <c r="D21" s="69"/>
      <c r="E21" s="5" t="s">
        <v>1</v>
      </c>
      <c r="X21" s="6"/>
    </row>
    <row r="22" spans="1:24" ht="30" customHeight="1">
      <c r="A22" s="8" t="s">
        <v>8</v>
      </c>
      <c r="B22" s="68">
        <f>SUM(U22)</f>
        <v>7000</v>
      </c>
      <c r="C22" s="69"/>
      <c r="D22" s="69"/>
      <c r="E22" s="5" t="s">
        <v>1</v>
      </c>
      <c r="J22" s="69">
        <v>7000</v>
      </c>
      <c r="K22" s="69"/>
      <c r="L22" s="69"/>
      <c r="M22" s="3" t="s">
        <v>1</v>
      </c>
      <c r="N22" s="3" t="s">
        <v>10</v>
      </c>
      <c r="O22" s="3">
        <v>1</v>
      </c>
      <c r="P22" s="22" t="s">
        <v>3</v>
      </c>
      <c r="Q22" s="3" t="s">
        <v>10</v>
      </c>
      <c r="R22" s="3">
        <v>1</v>
      </c>
      <c r="S22" s="22" t="s">
        <v>29</v>
      </c>
      <c r="T22" s="3" t="s">
        <v>11</v>
      </c>
      <c r="U22" s="69">
        <f>J22*O22*R22</f>
        <v>7000</v>
      </c>
      <c r="V22" s="69"/>
      <c r="W22" s="69"/>
      <c r="X22" s="6" t="s">
        <v>1</v>
      </c>
    </row>
    <row r="23" spans="1:24" ht="30" customHeight="1">
      <c r="A23" s="8" t="s">
        <v>33</v>
      </c>
      <c r="B23" s="68">
        <f>ROUNDDOWN(SUM(B15:D22)*0.1,0)</f>
        <v>700</v>
      </c>
      <c r="C23" s="69"/>
      <c r="D23" s="69"/>
      <c r="E23" s="5" t="s">
        <v>1</v>
      </c>
      <c r="F23" s="1" t="s">
        <v>54</v>
      </c>
      <c r="X23" s="6"/>
    </row>
    <row r="24" spans="1:24" ht="30" customHeight="1">
      <c r="A24" s="11" t="s">
        <v>32</v>
      </c>
      <c r="B24" s="60">
        <f>ROUNDDOWN(SUM(B15:D23)*0.3,0)</f>
        <v>2310</v>
      </c>
      <c r="C24" s="61"/>
      <c r="D24" s="61"/>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72">
        <f>SUM(B15:D24)</f>
        <v>10010</v>
      </c>
      <c r="C25" s="73"/>
      <c r="D25" s="73"/>
      <c r="E25" s="16" t="s">
        <v>1</v>
      </c>
      <c r="F25" s="10"/>
      <c r="G25" s="17"/>
      <c r="H25" s="17"/>
      <c r="I25" s="17"/>
      <c r="J25" s="17"/>
      <c r="K25" s="17"/>
      <c r="L25" s="17"/>
      <c r="M25" s="17"/>
      <c r="N25" s="17"/>
      <c r="O25" s="17"/>
      <c r="P25" s="17"/>
      <c r="Q25" s="17"/>
      <c r="R25" s="17"/>
      <c r="S25" s="17"/>
      <c r="T25" s="17"/>
      <c r="U25" s="17"/>
      <c r="V25" s="17"/>
      <c r="W25" s="17"/>
      <c r="X25" s="18"/>
    </row>
    <row r="27" spans="1:24" ht="49.5" customHeight="1">
      <c r="A27" s="74" t="s">
        <v>98</v>
      </c>
      <c r="B27" s="74"/>
      <c r="C27" s="74"/>
      <c r="D27" s="74"/>
      <c r="E27" s="74"/>
      <c r="F27" s="74"/>
      <c r="G27" s="74"/>
      <c r="H27" s="74"/>
      <c r="I27" s="74"/>
      <c r="J27" s="74"/>
      <c r="K27" s="74"/>
      <c r="L27" s="74"/>
      <c r="M27" s="74"/>
      <c r="N27" s="74"/>
      <c r="O27" s="74"/>
      <c r="P27" s="74"/>
      <c r="Q27" s="74"/>
      <c r="R27" s="74"/>
      <c r="S27" s="74"/>
      <c r="T27" s="74"/>
      <c r="U27" s="74"/>
      <c r="V27" s="74"/>
      <c r="W27" s="74"/>
      <c r="X27" s="74"/>
    </row>
    <row r="29" spans="1:24" ht="21" customHeight="1">
      <c r="A29" s="3" t="s">
        <v>105</v>
      </c>
    </row>
    <row r="30" spans="1:24" ht="21" customHeight="1">
      <c r="A30" s="23" t="s">
        <v>57</v>
      </c>
      <c r="B30" s="75">
        <f>B25</f>
        <v>10010</v>
      </c>
      <c r="C30" s="76"/>
      <c r="D30" s="76"/>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60">
        <f>ROUNDDOWN(B30*0.1,0)</f>
        <v>1001</v>
      </c>
      <c r="C31" s="61"/>
      <c r="D31" s="61"/>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60">
        <f>B30+B31</f>
        <v>11011</v>
      </c>
      <c r="C32" s="61"/>
      <c r="D32" s="61"/>
      <c r="E32" s="14" t="s">
        <v>1</v>
      </c>
      <c r="F32" s="31"/>
      <c r="G32" s="32"/>
      <c r="H32" s="32"/>
      <c r="I32" s="32"/>
      <c r="J32" s="32"/>
      <c r="K32" s="32"/>
      <c r="L32" s="32"/>
      <c r="M32" s="32"/>
      <c r="N32" s="32"/>
      <c r="O32" s="32"/>
      <c r="P32" s="32"/>
      <c r="Q32" s="32"/>
      <c r="R32" s="32"/>
      <c r="S32" s="32"/>
      <c r="T32" s="32"/>
      <c r="U32" s="32"/>
      <c r="V32" s="32"/>
      <c r="W32" s="32"/>
      <c r="X32" s="30"/>
    </row>
  </sheetData>
  <mergeCells count="36">
    <mergeCell ref="B1:E1"/>
    <mergeCell ref="F1:K1"/>
    <mergeCell ref="L1:O1"/>
    <mergeCell ref="P1:X1"/>
    <mergeCell ref="B2:E2"/>
    <mergeCell ref="F2:K2"/>
    <mergeCell ref="L2:O2"/>
    <mergeCell ref="P2:X2"/>
    <mergeCell ref="B15:D15"/>
    <mergeCell ref="B16:D16"/>
    <mergeCell ref="B17:D17"/>
    <mergeCell ref="B18:D18"/>
    <mergeCell ref="B14:E14"/>
    <mergeCell ref="F14:X14"/>
    <mergeCell ref="A4:X4"/>
    <mergeCell ref="B6:G6"/>
    <mergeCell ref="H6:X6"/>
    <mergeCell ref="B8:X8"/>
    <mergeCell ref="B9:X9"/>
    <mergeCell ref="B11:F11"/>
    <mergeCell ref="H11:L11"/>
    <mergeCell ref="M11:X11"/>
    <mergeCell ref="B10:X10"/>
    <mergeCell ref="B19:D19"/>
    <mergeCell ref="B30:D30"/>
    <mergeCell ref="B31:D31"/>
    <mergeCell ref="B32:D32"/>
    <mergeCell ref="B21:D21"/>
    <mergeCell ref="B22:D22"/>
    <mergeCell ref="B23:D23"/>
    <mergeCell ref="B24:D24"/>
    <mergeCell ref="B25:D25"/>
    <mergeCell ref="A27:X27"/>
    <mergeCell ref="U22:W22"/>
    <mergeCell ref="J22:L22"/>
    <mergeCell ref="B20:D20"/>
  </mergeCells>
  <phoneticPr fontId="2"/>
  <dataValidations count="2">
    <dataValidation type="list" allowBlank="1" showInputMessage="1" showErrorMessage="1" sqref="B6" xr:uid="{00000000-0002-0000-0600-000000000000}">
      <formula1>"全納分,分納分,中止・脱落症例費,負担軽減費,その他"</formula1>
    </dataValidation>
    <dataValidation type="list" allowBlank="1" showInputMessage="1" showErrorMessage="1" sqref="F1" xr:uid="{D4768C63-73E0-4C09-8ABA-2B4DCB7AA920}">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E9D02-B02D-4C65-8E92-1B54A5A716D6}">
  <sheetPr>
    <pageSetUpPr fitToPage="1"/>
  </sheetPr>
  <dimension ref="A1:X32"/>
  <sheetViews>
    <sheetView zoomScaleNormal="100" workbookViewId="0">
      <selection activeCell="AB10" sqref="AB10"/>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t="s">
        <v>50</v>
      </c>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104</v>
      </c>
      <c r="C6" s="66"/>
      <c r="D6" s="66"/>
      <c r="E6" s="66"/>
      <c r="F6" s="66"/>
      <c r="G6" s="66"/>
      <c r="H6" s="66" t="s">
        <v>137</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thickBot="1">
      <c r="A11" s="27" t="s">
        <v>135</v>
      </c>
      <c r="B11" s="118" t="s">
        <v>61</v>
      </c>
      <c r="C11" s="119"/>
      <c r="D11" s="119"/>
      <c r="E11" s="119"/>
      <c r="F11" s="119"/>
      <c r="G11" s="29" t="s">
        <v>31</v>
      </c>
      <c r="H11" s="119" t="s">
        <v>49</v>
      </c>
      <c r="I11" s="119"/>
      <c r="J11" s="119"/>
      <c r="K11" s="119"/>
      <c r="L11" s="119"/>
      <c r="M11" s="120"/>
      <c r="N11" s="120"/>
      <c r="O11" s="120"/>
      <c r="P11" s="120"/>
      <c r="Q11" s="120"/>
      <c r="R11" s="120"/>
      <c r="S11" s="120"/>
      <c r="T11" s="120"/>
      <c r="U11" s="120"/>
      <c r="V11" s="120"/>
      <c r="W11" s="120"/>
      <c r="X11" s="121"/>
    </row>
    <row r="13" spans="1:24" ht="21" customHeight="1" thickBot="1">
      <c r="A13" s="40" t="s">
        <v>120</v>
      </c>
    </row>
    <row r="14" spans="1:24" ht="21" customHeight="1">
      <c r="A14" s="13" t="s">
        <v>48</v>
      </c>
      <c r="B14" s="77" t="s">
        <v>53</v>
      </c>
      <c r="C14" s="78"/>
      <c r="D14" s="78"/>
      <c r="E14" s="79"/>
      <c r="F14" s="77" t="s">
        <v>52</v>
      </c>
      <c r="G14" s="78"/>
      <c r="H14" s="78"/>
      <c r="I14" s="78"/>
      <c r="J14" s="78"/>
      <c r="K14" s="78"/>
      <c r="L14" s="78"/>
      <c r="M14" s="78"/>
      <c r="N14" s="78"/>
      <c r="O14" s="78"/>
      <c r="P14" s="78"/>
      <c r="Q14" s="78"/>
      <c r="R14" s="78"/>
      <c r="S14" s="78"/>
      <c r="T14" s="78"/>
      <c r="U14" s="78"/>
      <c r="V14" s="78"/>
      <c r="W14" s="78"/>
      <c r="X14" s="82"/>
    </row>
    <row r="15" spans="1:24" ht="30" customHeight="1">
      <c r="A15" s="9" t="s">
        <v>0</v>
      </c>
      <c r="B15" s="68">
        <v>0</v>
      </c>
      <c r="C15" s="69"/>
      <c r="D15" s="69"/>
      <c r="E15" s="5" t="s">
        <v>1</v>
      </c>
      <c r="X15" s="6"/>
    </row>
    <row r="16" spans="1:24" ht="30" customHeight="1">
      <c r="A16" s="8" t="s">
        <v>2</v>
      </c>
      <c r="B16" s="68">
        <v>0</v>
      </c>
      <c r="C16" s="69"/>
      <c r="D16" s="69"/>
      <c r="E16" s="5" t="s">
        <v>1</v>
      </c>
      <c r="X16" s="6"/>
    </row>
    <row r="17" spans="1:24" ht="30" customHeight="1">
      <c r="A17" s="8" t="s">
        <v>4</v>
      </c>
      <c r="B17" s="68">
        <v>0</v>
      </c>
      <c r="C17" s="69"/>
      <c r="D17" s="69"/>
      <c r="E17" s="5" t="s">
        <v>1</v>
      </c>
      <c r="X17" s="6"/>
    </row>
    <row r="18" spans="1:24" ht="30" customHeight="1">
      <c r="A18" s="8" t="s">
        <v>60</v>
      </c>
      <c r="B18" s="68">
        <v>0</v>
      </c>
      <c r="C18" s="69"/>
      <c r="D18" s="69"/>
      <c r="E18" s="5" t="s">
        <v>1</v>
      </c>
      <c r="X18" s="6"/>
    </row>
    <row r="19" spans="1:24" ht="30" customHeight="1">
      <c r="A19" s="8" t="s">
        <v>5</v>
      </c>
      <c r="B19" s="68">
        <v>0</v>
      </c>
      <c r="C19" s="69"/>
      <c r="D19" s="69"/>
      <c r="E19" s="5" t="s">
        <v>1</v>
      </c>
      <c r="X19" s="6"/>
    </row>
    <row r="20" spans="1:24" ht="30" customHeight="1">
      <c r="A20" s="8" t="s">
        <v>6</v>
      </c>
      <c r="B20" s="68">
        <v>0</v>
      </c>
      <c r="C20" s="69"/>
      <c r="D20" s="69"/>
      <c r="E20" s="5" t="s">
        <v>1</v>
      </c>
      <c r="X20" s="6"/>
    </row>
    <row r="21" spans="1:24" ht="30" customHeight="1">
      <c r="A21" s="8" t="s">
        <v>7</v>
      </c>
      <c r="B21" s="123">
        <f>SUM(U21)</f>
        <v>10000</v>
      </c>
      <c r="C21" s="122"/>
      <c r="D21" s="122"/>
      <c r="E21" s="5" t="s">
        <v>1</v>
      </c>
      <c r="F21" s="101" t="s">
        <v>138</v>
      </c>
      <c r="G21" s="100"/>
      <c r="H21" s="100"/>
      <c r="I21" s="100"/>
      <c r="J21" s="100"/>
      <c r="K21" s="100"/>
      <c r="L21" s="100"/>
      <c r="M21" s="122">
        <v>10000</v>
      </c>
      <c r="N21" s="122"/>
      <c r="O21" s="122"/>
      <c r="P21" s="3" t="s">
        <v>1</v>
      </c>
      <c r="Q21" s="3" t="s">
        <v>10</v>
      </c>
      <c r="R21" s="3">
        <v>1</v>
      </c>
      <c r="S21" s="22" t="s">
        <v>139</v>
      </c>
      <c r="T21" s="3" t="s">
        <v>11</v>
      </c>
      <c r="U21" s="122">
        <f>M21*R21</f>
        <v>10000</v>
      </c>
      <c r="V21" s="122"/>
      <c r="W21" s="122"/>
      <c r="X21" s="6" t="s">
        <v>1</v>
      </c>
    </row>
    <row r="22" spans="1:24" ht="30" customHeight="1">
      <c r="A22" s="8" t="s">
        <v>8</v>
      </c>
      <c r="B22" s="123">
        <v>0</v>
      </c>
      <c r="C22" s="122"/>
      <c r="D22" s="122"/>
      <c r="E22" s="5" t="s">
        <v>1</v>
      </c>
      <c r="X22" s="6"/>
    </row>
    <row r="23" spans="1:24" ht="30" customHeight="1">
      <c r="A23" s="8" t="s">
        <v>33</v>
      </c>
      <c r="B23" s="68">
        <f>ROUNDDOWN(SUM(B15:D22)*0.1,0)</f>
        <v>1000</v>
      </c>
      <c r="C23" s="69"/>
      <c r="D23" s="69"/>
      <c r="E23" s="5" t="s">
        <v>1</v>
      </c>
      <c r="F23" s="1" t="s">
        <v>54</v>
      </c>
      <c r="X23" s="6"/>
    </row>
    <row r="24" spans="1:24" ht="30" customHeight="1">
      <c r="A24" s="11" t="s">
        <v>32</v>
      </c>
      <c r="B24" s="60">
        <f>ROUNDDOWN(SUM(B15:D23)*0.3,0)</f>
        <v>3300</v>
      </c>
      <c r="C24" s="61"/>
      <c r="D24" s="61"/>
      <c r="E24" s="14" t="s">
        <v>1</v>
      </c>
      <c r="F24" s="2" t="s">
        <v>55</v>
      </c>
      <c r="G24" s="7"/>
      <c r="H24" s="7"/>
      <c r="I24" s="7"/>
      <c r="J24" s="7"/>
      <c r="K24" s="7"/>
      <c r="L24" s="7"/>
      <c r="M24" s="7"/>
      <c r="N24" s="7"/>
      <c r="O24" s="7"/>
      <c r="P24" s="7"/>
      <c r="Q24" s="7"/>
      <c r="R24" s="7"/>
      <c r="S24" s="7"/>
      <c r="T24" s="7"/>
      <c r="U24" s="7"/>
      <c r="V24" s="7"/>
      <c r="W24" s="7"/>
      <c r="X24" s="15"/>
    </row>
    <row r="25" spans="1:24" ht="30" customHeight="1" thickBot="1">
      <c r="A25" s="12" t="s">
        <v>56</v>
      </c>
      <c r="B25" s="72">
        <f>SUM(B15:D24)</f>
        <v>14300</v>
      </c>
      <c r="C25" s="73"/>
      <c r="D25" s="73"/>
      <c r="E25" s="16" t="s">
        <v>1</v>
      </c>
      <c r="F25" s="10"/>
      <c r="G25" s="17"/>
      <c r="H25" s="17"/>
      <c r="I25" s="17"/>
      <c r="J25" s="17"/>
      <c r="K25" s="17"/>
      <c r="L25" s="17"/>
      <c r="M25" s="17"/>
      <c r="N25" s="17"/>
      <c r="O25" s="17"/>
      <c r="P25" s="17"/>
      <c r="Q25" s="17"/>
      <c r="R25" s="17"/>
      <c r="S25" s="17"/>
      <c r="T25" s="17"/>
      <c r="U25" s="17"/>
      <c r="V25" s="17"/>
      <c r="W25" s="17"/>
      <c r="X25" s="18"/>
    </row>
    <row r="27" spans="1:24" ht="49.5" customHeight="1">
      <c r="A27" s="74" t="s">
        <v>98</v>
      </c>
      <c r="B27" s="74"/>
      <c r="C27" s="74"/>
      <c r="D27" s="74"/>
      <c r="E27" s="74"/>
      <c r="F27" s="74"/>
      <c r="G27" s="74"/>
      <c r="H27" s="74"/>
      <c r="I27" s="74"/>
      <c r="J27" s="74"/>
      <c r="K27" s="74"/>
      <c r="L27" s="74"/>
      <c r="M27" s="74"/>
      <c r="N27" s="74"/>
      <c r="O27" s="74"/>
      <c r="P27" s="74"/>
      <c r="Q27" s="74"/>
      <c r="R27" s="74"/>
      <c r="S27" s="74"/>
      <c r="T27" s="74"/>
      <c r="U27" s="74"/>
      <c r="V27" s="74"/>
      <c r="W27" s="74"/>
      <c r="X27" s="74"/>
    </row>
    <row r="29" spans="1:24" ht="21" customHeight="1">
      <c r="A29" s="3" t="s">
        <v>105</v>
      </c>
    </row>
    <row r="30" spans="1:24" ht="21" customHeight="1">
      <c r="A30" s="23" t="s">
        <v>57</v>
      </c>
      <c r="B30" s="75">
        <f>B25</f>
        <v>14300</v>
      </c>
      <c r="C30" s="76"/>
      <c r="D30" s="76"/>
      <c r="E30" s="30" t="s">
        <v>1</v>
      </c>
      <c r="F30" s="31"/>
      <c r="G30" s="32"/>
      <c r="H30" s="32"/>
      <c r="I30" s="32"/>
      <c r="J30" s="32"/>
      <c r="K30" s="32"/>
      <c r="L30" s="32"/>
      <c r="M30" s="32"/>
      <c r="N30" s="32"/>
      <c r="O30" s="32"/>
      <c r="P30" s="32"/>
      <c r="Q30" s="32"/>
      <c r="R30" s="32"/>
      <c r="S30" s="32"/>
      <c r="T30" s="32"/>
      <c r="U30" s="32"/>
      <c r="V30" s="32"/>
      <c r="W30" s="32"/>
      <c r="X30" s="30"/>
    </row>
    <row r="31" spans="1:24" ht="21" customHeight="1">
      <c r="A31" s="23" t="s">
        <v>58</v>
      </c>
      <c r="B31" s="60">
        <f>ROUNDDOWN(B30*0.1,0)</f>
        <v>1430</v>
      </c>
      <c r="C31" s="61"/>
      <c r="D31" s="61"/>
      <c r="E31" s="14" t="s">
        <v>1</v>
      </c>
      <c r="F31" s="31"/>
      <c r="G31" s="32"/>
      <c r="H31" s="32"/>
      <c r="I31" s="32"/>
      <c r="J31" s="32"/>
      <c r="K31" s="32"/>
      <c r="L31" s="32"/>
      <c r="M31" s="32"/>
      <c r="N31" s="32"/>
      <c r="O31" s="32"/>
      <c r="P31" s="32"/>
      <c r="Q31" s="32"/>
      <c r="R31" s="32"/>
      <c r="S31" s="32"/>
      <c r="T31" s="32"/>
      <c r="U31" s="32"/>
      <c r="V31" s="32"/>
      <c r="W31" s="32"/>
      <c r="X31" s="30"/>
    </row>
    <row r="32" spans="1:24" ht="21" customHeight="1">
      <c r="A32" s="23" t="s">
        <v>59</v>
      </c>
      <c r="B32" s="60">
        <f>B30+B31</f>
        <v>15730</v>
      </c>
      <c r="C32" s="61"/>
      <c r="D32" s="61"/>
      <c r="E32" s="14" t="s">
        <v>1</v>
      </c>
      <c r="F32" s="31"/>
      <c r="G32" s="32"/>
      <c r="H32" s="32"/>
      <c r="I32" s="32"/>
      <c r="J32" s="32"/>
      <c r="K32" s="32"/>
      <c r="L32" s="32"/>
      <c r="M32" s="32"/>
      <c r="N32" s="32"/>
      <c r="O32" s="32"/>
      <c r="P32" s="32"/>
      <c r="Q32" s="32"/>
      <c r="R32" s="32"/>
      <c r="S32" s="32"/>
      <c r="T32" s="32"/>
      <c r="U32" s="32"/>
      <c r="V32" s="32"/>
      <c r="W32" s="32"/>
      <c r="X32" s="30"/>
    </row>
  </sheetData>
  <mergeCells count="37">
    <mergeCell ref="B1:E1"/>
    <mergeCell ref="F1:K1"/>
    <mergeCell ref="L1:O1"/>
    <mergeCell ref="P1:X1"/>
    <mergeCell ref="B2:E2"/>
    <mergeCell ref="F2:K2"/>
    <mergeCell ref="L2:O2"/>
    <mergeCell ref="P2:X2"/>
    <mergeCell ref="B15:D15"/>
    <mergeCell ref="A4:X4"/>
    <mergeCell ref="B6:G6"/>
    <mergeCell ref="H6:X6"/>
    <mergeCell ref="B8:X8"/>
    <mergeCell ref="B9:X9"/>
    <mergeCell ref="B10:X10"/>
    <mergeCell ref="B11:F11"/>
    <mergeCell ref="H11:L11"/>
    <mergeCell ref="M11:X11"/>
    <mergeCell ref="B14:E14"/>
    <mergeCell ref="F14:X14"/>
    <mergeCell ref="B16:D16"/>
    <mergeCell ref="B17:D17"/>
    <mergeCell ref="B18:D18"/>
    <mergeCell ref="B19:D19"/>
    <mergeCell ref="B20:D20"/>
    <mergeCell ref="A27:X27"/>
    <mergeCell ref="B30:D30"/>
    <mergeCell ref="B31:D31"/>
    <mergeCell ref="B32:D32"/>
    <mergeCell ref="F21:L21"/>
    <mergeCell ref="M21:O21"/>
    <mergeCell ref="U21:W21"/>
    <mergeCell ref="B22:D22"/>
    <mergeCell ref="B23:D23"/>
    <mergeCell ref="B24:D24"/>
    <mergeCell ref="B25:D25"/>
    <mergeCell ref="B21:D21"/>
  </mergeCells>
  <phoneticPr fontId="2"/>
  <dataValidations count="2">
    <dataValidation type="list" allowBlank="1" showInputMessage="1" showErrorMessage="1" sqref="F1" xr:uid="{5B093B1B-512E-4597-8DD8-FE5087D9D5E8}">
      <formula1>"新規,変更"</formula1>
    </dataValidation>
    <dataValidation type="list" allowBlank="1" showInputMessage="1" showErrorMessage="1" sqref="B6" xr:uid="{3BBAF316-BCB2-41C7-A88E-897E0E29B99A}">
      <formula1>"全納分,分納分,中止・脱落症例費,負担軽減費,その他"</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3"/>
  <sheetViews>
    <sheetView zoomScaleNormal="100" workbookViewId="0">
      <selection activeCell="B8" sqref="B8:X8"/>
    </sheetView>
  </sheetViews>
  <sheetFormatPr defaultColWidth="5" defaultRowHeight="21" customHeight="1"/>
  <cols>
    <col min="1" max="1" width="20" style="3" bestFit="1" customWidth="1"/>
    <col min="2" max="24" width="3.25" style="3" customWidth="1"/>
    <col min="25" max="16384" width="5" style="3"/>
  </cols>
  <sheetData>
    <row r="1" spans="1:24" ht="18" customHeight="1">
      <c r="A1" s="3" t="s">
        <v>119</v>
      </c>
      <c r="B1" s="98" t="s">
        <v>114</v>
      </c>
      <c r="C1" s="98"/>
      <c r="D1" s="98"/>
      <c r="E1" s="98"/>
      <c r="F1" s="95"/>
      <c r="G1" s="95"/>
      <c r="H1" s="95"/>
      <c r="I1" s="95"/>
      <c r="J1" s="95"/>
      <c r="K1" s="95"/>
      <c r="L1" s="98" t="s">
        <v>42</v>
      </c>
      <c r="M1" s="98"/>
      <c r="N1" s="98"/>
      <c r="O1" s="98"/>
      <c r="P1" s="91" t="s">
        <v>116</v>
      </c>
      <c r="Q1" s="91"/>
      <c r="R1" s="91"/>
      <c r="S1" s="91"/>
      <c r="T1" s="91"/>
      <c r="U1" s="91"/>
      <c r="V1" s="91"/>
      <c r="W1" s="91"/>
      <c r="X1" s="91"/>
    </row>
    <row r="2" spans="1:24" ht="18" customHeight="1">
      <c r="A2" s="24"/>
      <c r="B2" s="98" t="s">
        <v>115</v>
      </c>
      <c r="C2" s="98"/>
      <c r="D2" s="98"/>
      <c r="E2" s="98"/>
      <c r="F2" s="97" t="s">
        <v>49</v>
      </c>
      <c r="G2" s="97"/>
      <c r="H2" s="97"/>
      <c r="I2" s="97"/>
      <c r="J2" s="97"/>
      <c r="K2" s="97"/>
      <c r="L2" s="98" t="s">
        <v>43</v>
      </c>
      <c r="M2" s="98"/>
      <c r="N2" s="98"/>
      <c r="O2" s="98"/>
      <c r="P2" s="91" t="s">
        <v>118</v>
      </c>
      <c r="Q2" s="91"/>
      <c r="R2" s="91"/>
      <c r="S2" s="91"/>
      <c r="T2" s="91"/>
      <c r="U2" s="91"/>
      <c r="V2" s="91"/>
      <c r="W2" s="91"/>
      <c r="X2" s="91"/>
    </row>
    <row r="3" spans="1:24" ht="34.5" customHeight="1"/>
    <row r="4" spans="1:24" ht="34.5" customHeight="1">
      <c r="A4" s="92" t="s">
        <v>44</v>
      </c>
      <c r="B4" s="92"/>
      <c r="C4" s="92"/>
      <c r="D4" s="92"/>
      <c r="E4" s="92"/>
      <c r="F4" s="92"/>
      <c r="G4" s="92"/>
      <c r="H4" s="92"/>
      <c r="I4" s="92"/>
      <c r="J4" s="92"/>
      <c r="K4" s="92"/>
      <c r="L4" s="92"/>
      <c r="M4" s="92"/>
      <c r="N4" s="92"/>
      <c r="O4" s="92"/>
      <c r="P4" s="92"/>
      <c r="Q4" s="92"/>
      <c r="R4" s="92"/>
      <c r="S4" s="92"/>
      <c r="T4" s="92"/>
      <c r="U4" s="92"/>
      <c r="V4" s="92"/>
      <c r="W4" s="92"/>
      <c r="X4" s="92"/>
    </row>
    <row r="5" spans="1:24" ht="34.5" customHeight="1" thickBot="1">
      <c r="A5" s="24"/>
      <c r="B5" s="24"/>
      <c r="C5" s="24"/>
      <c r="D5" s="24"/>
      <c r="E5" s="24"/>
      <c r="F5" s="24"/>
      <c r="G5" s="24"/>
      <c r="H5" s="24"/>
      <c r="I5" s="24"/>
      <c r="J5" s="24"/>
      <c r="K5" s="24"/>
      <c r="L5" s="24"/>
      <c r="M5" s="24"/>
      <c r="N5" s="24"/>
      <c r="O5" s="24"/>
      <c r="P5" s="24"/>
      <c r="Q5" s="24"/>
      <c r="R5" s="24"/>
      <c r="S5" s="24"/>
      <c r="T5" s="24"/>
      <c r="U5" s="24"/>
      <c r="V5" s="24"/>
      <c r="W5" s="24"/>
      <c r="X5" s="24"/>
    </row>
    <row r="6" spans="1:24" ht="27" customHeight="1" thickBot="1">
      <c r="A6" s="19" t="s">
        <v>62</v>
      </c>
      <c r="B6" s="65" t="s">
        <v>104</v>
      </c>
      <c r="C6" s="66"/>
      <c r="D6" s="66"/>
      <c r="E6" s="66"/>
      <c r="F6" s="66"/>
      <c r="G6" s="66"/>
      <c r="H6" s="66" t="s">
        <v>113</v>
      </c>
      <c r="I6" s="66"/>
      <c r="J6" s="66"/>
      <c r="K6" s="66"/>
      <c r="L6" s="66"/>
      <c r="M6" s="66"/>
      <c r="N6" s="66"/>
      <c r="O6" s="66"/>
      <c r="P6" s="66"/>
      <c r="Q6" s="66"/>
      <c r="R6" s="66"/>
      <c r="S6" s="66"/>
      <c r="T6" s="66"/>
      <c r="U6" s="66"/>
      <c r="V6" s="66"/>
      <c r="W6" s="66"/>
      <c r="X6" s="67"/>
    </row>
    <row r="7" spans="1:24" ht="21" customHeight="1" thickBot="1"/>
    <row r="8" spans="1:24" ht="42" customHeight="1">
      <c r="A8" s="13" t="s">
        <v>12</v>
      </c>
      <c r="B8" s="93"/>
      <c r="C8" s="93"/>
      <c r="D8" s="93"/>
      <c r="E8" s="93"/>
      <c r="F8" s="93"/>
      <c r="G8" s="93"/>
      <c r="H8" s="93"/>
      <c r="I8" s="93"/>
      <c r="J8" s="93"/>
      <c r="K8" s="93"/>
      <c r="L8" s="93"/>
      <c r="M8" s="93"/>
      <c r="N8" s="93"/>
      <c r="O8" s="93"/>
      <c r="P8" s="93"/>
      <c r="Q8" s="93"/>
      <c r="R8" s="93"/>
      <c r="S8" s="93"/>
      <c r="T8" s="93"/>
      <c r="U8" s="93"/>
      <c r="V8" s="93"/>
      <c r="W8" s="93"/>
      <c r="X8" s="94"/>
    </row>
    <row r="9" spans="1:24" ht="21" customHeight="1">
      <c r="A9" s="25" t="s">
        <v>45</v>
      </c>
      <c r="B9" s="95"/>
      <c r="C9" s="95"/>
      <c r="D9" s="95"/>
      <c r="E9" s="95"/>
      <c r="F9" s="95"/>
      <c r="G9" s="95"/>
      <c r="H9" s="95"/>
      <c r="I9" s="95"/>
      <c r="J9" s="95"/>
      <c r="K9" s="95"/>
      <c r="L9" s="95"/>
      <c r="M9" s="95"/>
      <c r="N9" s="95"/>
      <c r="O9" s="95"/>
      <c r="P9" s="95"/>
      <c r="Q9" s="95"/>
      <c r="R9" s="95"/>
      <c r="S9" s="95"/>
      <c r="T9" s="95"/>
      <c r="U9" s="95"/>
      <c r="V9" s="95"/>
      <c r="W9" s="95"/>
      <c r="X9" s="96"/>
    </row>
    <row r="10" spans="1:24" ht="21" customHeight="1">
      <c r="A10" s="25" t="s">
        <v>46</v>
      </c>
      <c r="B10" s="80"/>
      <c r="C10" s="80"/>
      <c r="D10" s="80"/>
      <c r="E10" s="80"/>
      <c r="F10" s="80"/>
      <c r="G10" s="80"/>
      <c r="H10" s="80"/>
      <c r="I10" s="80"/>
      <c r="J10" s="80"/>
      <c r="K10" s="80"/>
      <c r="L10" s="80"/>
      <c r="M10" s="80"/>
      <c r="N10" s="80"/>
      <c r="O10" s="80"/>
      <c r="P10" s="80"/>
      <c r="Q10" s="80"/>
      <c r="R10" s="80"/>
      <c r="S10" s="80"/>
      <c r="T10" s="80"/>
      <c r="U10" s="80"/>
      <c r="V10" s="80"/>
      <c r="W10" s="80"/>
      <c r="X10" s="81"/>
    </row>
    <row r="11" spans="1:24" ht="21" customHeight="1">
      <c r="A11" s="25" t="s">
        <v>135</v>
      </c>
      <c r="B11" s="87" t="s">
        <v>61</v>
      </c>
      <c r="C11" s="88"/>
      <c r="D11" s="88"/>
      <c r="E11" s="88"/>
      <c r="F11" s="88"/>
      <c r="G11" s="26" t="s">
        <v>31</v>
      </c>
      <c r="H11" s="88" t="s">
        <v>49</v>
      </c>
      <c r="I11" s="88"/>
      <c r="J11" s="88"/>
      <c r="K11" s="88"/>
      <c r="L11" s="88"/>
      <c r="M11" s="89"/>
      <c r="N11" s="89"/>
      <c r="O11" s="89"/>
      <c r="P11" s="89"/>
      <c r="Q11" s="89"/>
      <c r="R11" s="89"/>
      <c r="S11" s="89"/>
      <c r="T11" s="89"/>
      <c r="U11" s="89"/>
      <c r="V11" s="89"/>
      <c r="W11" s="89"/>
      <c r="X11" s="90"/>
    </row>
    <row r="12" spans="1:24" ht="21" customHeight="1" thickBot="1">
      <c r="A12" s="27" t="s">
        <v>63</v>
      </c>
      <c r="B12" s="83">
        <v>0</v>
      </c>
      <c r="C12" s="84"/>
      <c r="D12" s="28" t="s">
        <v>29</v>
      </c>
      <c r="E12" s="85" t="s">
        <v>89</v>
      </c>
      <c r="F12" s="85"/>
      <c r="G12" s="85"/>
      <c r="H12" s="85"/>
      <c r="I12" s="85"/>
      <c r="J12" s="85"/>
      <c r="K12" s="85"/>
      <c r="L12" s="85"/>
      <c r="M12" s="85"/>
      <c r="N12" s="85"/>
      <c r="O12" s="85"/>
      <c r="P12" s="85"/>
      <c r="Q12" s="85"/>
      <c r="R12" s="85"/>
      <c r="S12" s="85"/>
      <c r="T12" s="85"/>
      <c r="U12" s="85"/>
      <c r="V12" s="85"/>
      <c r="W12" s="85"/>
      <c r="X12" s="86"/>
    </row>
    <row r="14" spans="1:24" ht="21" customHeight="1" thickBot="1">
      <c r="A14" s="40" t="s">
        <v>120</v>
      </c>
    </row>
    <row r="15" spans="1:24" ht="21" customHeight="1">
      <c r="A15" s="13" t="s">
        <v>48</v>
      </c>
      <c r="B15" s="77" t="s">
        <v>53</v>
      </c>
      <c r="C15" s="78"/>
      <c r="D15" s="78"/>
      <c r="E15" s="79"/>
      <c r="F15" s="77" t="s">
        <v>52</v>
      </c>
      <c r="G15" s="78"/>
      <c r="H15" s="78"/>
      <c r="I15" s="78"/>
      <c r="J15" s="78"/>
      <c r="K15" s="78"/>
      <c r="L15" s="78"/>
      <c r="M15" s="78"/>
      <c r="N15" s="78"/>
      <c r="O15" s="78"/>
      <c r="P15" s="78"/>
      <c r="Q15" s="78"/>
      <c r="R15" s="78"/>
      <c r="S15" s="78"/>
      <c r="T15" s="78"/>
      <c r="U15" s="78"/>
      <c r="V15" s="78"/>
      <c r="W15" s="78"/>
      <c r="X15" s="82"/>
    </row>
    <row r="16" spans="1:24" ht="30" customHeight="1">
      <c r="A16" s="9" t="s">
        <v>0</v>
      </c>
      <c r="B16" s="124">
        <v>0</v>
      </c>
      <c r="C16" s="102"/>
      <c r="D16" s="102"/>
      <c r="E16" s="5" t="s">
        <v>1</v>
      </c>
      <c r="X16" s="6"/>
    </row>
    <row r="17" spans="1:24" ht="30" customHeight="1">
      <c r="A17" s="8" t="s">
        <v>2</v>
      </c>
      <c r="B17" s="124">
        <v>0</v>
      </c>
      <c r="C17" s="102"/>
      <c r="D17" s="102"/>
      <c r="E17" s="5" t="s">
        <v>1</v>
      </c>
      <c r="X17" s="6"/>
    </row>
    <row r="18" spans="1:24" ht="30" customHeight="1">
      <c r="A18" s="8" t="s">
        <v>4</v>
      </c>
      <c r="B18" s="124">
        <v>0</v>
      </c>
      <c r="C18" s="102"/>
      <c r="D18" s="102"/>
      <c r="E18" s="5" t="s">
        <v>1</v>
      </c>
      <c r="X18" s="6"/>
    </row>
    <row r="19" spans="1:24" ht="30" customHeight="1">
      <c r="A19" s="8" t="s">
        <v>60</v>
      </c>
      <c r="B19" s="124">
        <v>0</v>
      </c>
      <c r="C19" s="102"/>
      <c r="D19" s="102"/>
      <c r="E19" s="5" t="s">
        <v>1</v>
      </c>
      <c r="X19" s="6"/>
    </row>
    <row r="20" spans="1:24" ht="30" customHeight="1">
      <c r="A20" s="8" t="s">
        <v>5</v>
      </c>
      <c r="B20" s="124">
        <v>0</v>
      </c>
      <c r="C20" s="102"/>
      <c r="D20" s="102"/>
      <c r="E20" s="5" t="s">
        <v>1</v>
      </c>
      <c r="X20" s="6"/>
    </row>
    <row r="21" spans="1:24" ht="30" customHeight="1">
      <c r="A21" s="8" t="s">
        <v>6</v>
      </c>
      <c r="B21" s="124">
        <v>0</v>
      </c>
      <c r="C21" s="102"/>
      <c r="D21" s="102"/>
      <c r="E21" s="5" t="s">
        <v>1</v>
      </c>
      <c r="X21" s="6"/>
    </row>
    <row r="22" spans="1:24" ht="30" customHeight="1">
      <c r="A22" s="8" t="s">
        <v>7</v>
      </c>
      <c r="B22" s="124">
        <v>0</v>
      </c>
      <c r="C22" s="102"/>
      <c r="D22" s="102"/>
      <c r="E22" s="5" t="s">
        <v>1</v>
      </c>
      <c r="X22" s="6"/>
    </row>
    <row r="23" spans="1:24" ht="30" customHeight="1">
      <c r="A23" s="8" t="s">
        <v>8</v>
      </c>
      <c r="B23" s="124">
        <v>0</v>
      </c>
      <c r="C23" s="102"/>
      <c r="D23" s="102"/>
      <c r="E23" s="5" t="s">
        <v>1</v>
      </c>
      <c r="X23" s="6"/>
    </row>
    <row r="24" spans="1:24" ht="30" customHeight="1">
      <c r="A24" s="8" t="s">
        <v>33</v>
      </c>
      <c r="B24" s="70">
        <f>ROUNDDOWN(SUM(B16:D23)*0.1,0)</f>
        <v>0</v>
      </c>
      <c r="C24" s="71"/>
      <c r="D24" s="71"/>
      <c r="E24" s="5" t="s">
        <v>1</v>
      </c>
      <c r="F24" s="1" t="s">
        <v>54</v>
      </c>
      <c r="X24" s="6"/>
    </row>
    <row r="25" spans="1:24" ht="30" customHeight="1">
      <c r="A25" s="11" t="s">
        <v>32</v>
      </c>
      <c r="B25" s="60">
        <f>ROUNDDOWN(SUM(B16:D24)*0.3,0)</f>
        <v>0</v>
      </c>
      <c r="C25" s="61"/>
      <c r="D25" s="61"/>
      <c r="E25" s="14" t="s">
        <v>1</v>
      </c>
      <c r="F25" s="2" t="s">
        <v>55</v>
      </c>
      <c r="G25" s="7"/>
      <c r="H25" s="7"/>
      <c r="I25" s="7"/>
      <c r="J25" s="7"/>
      <c r="K25" s="7"/>
      <c r="L25" s="7"/>
      <c r="M25" s="7"/>
      <c r="N25" s="7"/>
      <c r="O25" s="7"/>
      <c r="P25" s="7"/>
      <c r="Q25" s="7"/>
      <c r="R25" s="7"/>
      <c r="S25" s="7"/>
      <c r="T25" s="7"/>
      <c r="U25" s="7"/>
      <c r="V25" s="7"/>
      <c r="W25" s="7"/>
      <c r="X25" s="15"/>
    </row>
    <row r="26" spans="1:24" ht="30" customHeight="1" thickBot="1">
      <c r="A26" s="12" t="s">
        <v>56</v>
      </c>
      <c r="B26" s="72">
        <f>SUM(B16:D25)</f>
        <v>0</v>
      </c>
      <c r="C26" s="73"/>
      <c r="D26" s="73"/>
      <c r="E26" s="16" t="s">
        <v>1</v>
      </c>
      <c r="F26" s="10"/>
      <c r="G26" s="17"/>
      <c r="H26" s="17"/>
      <c r="I26" s="17"/>
      <c r="J26" s="17"/>
      <c r="K26" s="17"/>
      <c r="L26" s="17"/>
      <c r="M26" s="17"/>
      <c r="N26" s="17"/>
      <c r="O26" s="17"/>
      <c r="P26" s="17"/>
      <c r="Q26" s="17"/>
      <c r="R26" s="17"/>
      <c r="S26" s="17"/>
      <c r="T26" s="17"/>
      <c r="U26" s="17"/>
      <c r="V26" s="17"/>
      <c r="W26" s="17"/>
      <c r="X26" s="18"/>
    </row>
    <row r="28" spans="1:24" ht="49.5" customHeight="1">
      <c r="A28" s="74" t="s">
        <v>98</v>
      </c>
      <c r="B28" s="74"/>
      <c r="C28" s="74"/>
      <c r="D28" s="74"/>
      <c r="E28" s="74"/>
      <c r="F28" s="74"/>
      <c r="G28" s="74"/>
      <c r="H28" s="74"/>
      <c r="I28" s="74"/>
      <c r="J28" s="74"/>
      <c r="K28" s="74"/>
      <c r="L28" s="74"/>
      <c r="M28" s="74"/>
      <c r="N28" s="74"/>
      <c r="O28" s="74"/>
      <c r="P28" s="74"/>
      <c r="Q28" s="74"/>
      <c r="R28" s="74"/>
      <c r="S28" s="74"/>
      <c r="T28" s="74"/>
      <c r="U28" s="74"/>
      <c r="V28" s="74"/>
      <c r="W28" s="74"/>
      <c r="X28" s="74"/>
    </row>
    <row r="30" spans="1:24" ht="21" customHeight="1">
      <c r="A30" s="3" t="s">
        <v>105</v>
      </c>
    </row>
    <row r="31" spans="1:24" ht="21" customHeight="1">
      <c r="A31" s="23" t="s">
        <v>57</v>
      </c>
      <c r="B31" s="75">
        <f>B26</f>
        <v>0</v>
      </c>
      <c r="C31" s="76"/>
      <c r="D31" s="76"/>
      <c r="E31" s="30" t="s">
        <v>1</v>
      </c>
      <c r="F31" s="31"/>
      <c r="G31" s="32"/>
      <c r="H31" s="32"/>
      <c r="I31" s="32"/>
      <c r="J31" s="32"/>
      <c r="K31" s="32"/>
      <c r="L31" s="32"/>
      <c r="M31" s="32"/>
      <c r="N31" s="32"/>
      <c r="O31" s="32"/>
      <c r="P31" s="32"/>
      <c r="Q31" s="32"/>
      <c r="R31" s="32"/>
      <c r="S31" s="32"/>
      <c r="T31" s="32"/>
      <c r="U31" s="32"/>
      <c r="V31" s="32"/>
      <c r="W31" s="32"/>
      <c r="X31" s="30"/>
    </row>
    <row r="32" spans="1:24" ht="21" customHeight="1">
      <c r="A32" s="23" t="s">
        <v>58</v>
      </c>
      <c r="B32" s="60">
        <f>ROUNDDOWN(B31*0.1,0)</f>
        <v>0</v>
      </c>
      <c r="C32" s="61"/>
      <c r="D32" s="61"/>
      <c r="E32" s="14" t="s">
        <v>1</v>
      </c>
      <c r="F32" s="31"/>
      <c r="G32" s="32"/>
      <c r="H32" s="32"/>
      <c r="I32" s="32"/>
      <c r="J32" s="32"/>
      <c r="K32" s="32"/>
      <c r="L32" s="32"/>
      <c r="M32" s="32"/>
      <c r="N32" s="32"/>
      <c r="O32" s="32"/>
      <c r="P32" s="32"/>
      <c r="Q32" s="32"/>
      <c r="R32" s="32"/>
      <c r="S32" s="32"/>
      <c r="T32" s="32"/>
      <c r="U32" s="32"/>
      <c r="V32" s="32"/>
      <c r="W32" s="32"/>
      <c r="X32" s="30"/>
    </row>
    <row r="33" spans="1:24" ht="21" customHeight="1">
      <c r="A33" s="23" t="s">
        <v>59</v>
      </c>
      <c r="B33" s="60">
        <f>B31+B32</f>
        <v>0</v>
      </c>
      <c r="C33" s="61"/>
      <c r="D33" s="61"/>
      <c r="E33" s="14" t="s">
        <v>1</v>
      </c>
      <c r="F33" s="31"/>
      <c r="G33" s="32"/>
      <c r="H33" s="32"/>
      <c r="I33" s="32"/>
      <c r="J33" s="32"/>
      <c r="K33" s="32"/>
      <c r="L33" s="32"/>
      <c r="M33" s="32"/>
      <c r="N33" s="32"/>
      <c r="O33" s="32"/>
      <c r="P33" s="32"/>
      <c r="Q33" s="32"/>
      <c r="R33" s="32"/>
      <c r="S33" s="32"/>
      <c r="T33" s="32"/>
      <c r="U33" s="32"/>
      <c r="V33" s="32"/>
      <c r="W33" s="32"/>
      <c r="X33" s="30"/>
    </row>
  </sheetData>
  <mergeCells count="36">
    <mergeCell ref="B31:D31"/>
    <mergeCell ref="B32:D32"/>
    <mergeCell ref="B33:D33"/>
    <mergeCell ref="B21:D21"/>
    <mergeCell ref="B22:D22"/>
    <mergeCell ref="B23:D23"/>
    <mergeCell ref="B24:D24"/>
    <mergeCell ref="B25:D25"/>
    <mergeCell ref="B19:D19"/>
    <mergeCell ref="B20:D20"/>
    <mergeCell ref="B11:F11"/>
    <mergeCell ref="B26:D26"/>
    <mergeCell ref="A28:X28"/>
    <mergeCell ref="B15:E15"/>
    <mergeCell ref="F15:X15"/>
    <mergeCell ref="B16:D16"/>
    <mergeCell ref="B17:D17"/>
    <mergeCell ref="B18:D18"/>
    <mergeCell ref="B10:X10"/>
    <mergeCell ref="H11:L11"/>
    <mergeCell ref="M11:X11"/>
    <mergeCell ref="B12:C12"/>
    <mergeCell ref="E12:X12"/>
    <mergeCell ref="A4:X4"/>
    <mergeCell ref="B6:G6"/>
    <mergeCell ref="H6:X6"/>
    <mergeCell ref="B8:X8"/>
    <mergeCell ref="B9:X9"/>
    <mergeCell ref="B1:E1"/>
    <mergeCell ref="F1:K1"/>
    <mergeCell ref="L1:O1"/>
    <mergeCell ref="P1:X1"/>
    <mergeCell ref="B2:E2"/>
    <mergeCell ref="F2:K2"/>
    <mergeCell ref="L2:O2"/>
    <mergeCell ref="P2:X2"/>
  </mergeCells>
  <phoneticPr fontId="2"/>
  <dataValidations count="2">
    <dataValidation type="list" allowBlank="1" showInputMessage="1" showErrorMessage="1" sqref="B6" xr:uid="{00000000-0002-0000-0800-000000000000}">
      <formula1>"全納分,分納分,中止・脱落症例費,負担軽減費,その他"</formula1>
    </dataValidation>
    <dataValidation type="list" allowBlank="1" showInputMessage="1" showErrorMessage="1" sqref="F1" xr:uid="{36B3EE5B-4C0C-47C4-8442-A7BFCA700DFF}">
      <formula1>"新規,変更"</formula1>
    </dataValidation>
  </dataValidations>
  <printOptions horizontalCentered="1"/>
  <pageMargins left="0.70866141732283472" right="0.70866141732283472" top="0.55118110236220474" bottom="0.55118110236220474" header="0.31496062992125984" footer="0.31496062992125984"/>
  <pageSetup paperSize="9" scale="94"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説明</vt:lpstr>
      <vt:lpstr>C(外部委員謝金)</vt:lpstr>
      <vt:lpstr>C(使用例)</vt:lpstr>
      <vt:lpstr>C別紙(使用例)</vt:lpstr>
      <vt:lpstr>C(脱落例)</vt:lpstr>
      <vt:lpstr>C(負担軽減費)</vt:lpstr>
      <vt:lpstr>C(電磁化)</vt:lpstr>
      <vt:lpstr>C(雛形1)</vt:lpstr>
      <vt:lpstr>C(雛形2)</vt:lpstr>
      <vt:lpstr>C(備品費)</vt:lpstr>
      <vt:lpstr>'C(外部委員謝金)'!Print_Area</vt:lpstr>
      <vt:lpstr>'C(使用例)'!Print_Area</vt:lpstr>
      <vt:lpstr>'C(脱落例)'!Print_Area</vt:lpstr>
      <vt:lpstr>'C(電磁化)'!Print_Area</vt:lpstr>
      <vt:lpstr>'C(負担軽減費)'!Print_Area</vt:lpstr>
      <vt:lpstr>'C別紙(使用例)'!Print_Area</vt:lpstr>
    </vt:vector>
  </TitlesOfParts>
  <Company>国立精神神経センター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様式19Ａ-Ｃ</dc:title>
  <dc:subject>積算内訳書</dc:subject>
  <dc:creator>(独)国立精神・神経医療研究センター</dc:creator>
  <cp:lastModifiedBy>安藤　菜甫子</cp:lastModifiedBy>
  <cp:lastPrinted>2024-05-02T07:40:28Z</cp:lastPrinted>
  <dcterms:created xsi:type="dcterms:W3CDTF">1998-06-09T00:07:03Z</dcterms:created>
  <dcterms:modified xsi:type="dcterms:W3CDTF">2024-11-27T07:48:30Z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7CF0319">
    <vt:lpwstr/>
  </property>
  <property fmtid="{D5CDD505-2E9C-101B-9397-08002B2CF9AE}" pid="3" name="IVID7CF0908">
    <vt:lpwstr/>
  </property>
  <property fmtid="{D5CDD505-2E9C-101B-9397-08002B2CF9AE}" pid="4" name="IVID203E15F5">
    <vt:lpwstr/>
  </property>
  <property fmtid="{D5CDD505-2E9C-101B-9397-08002B2CF9AE}" pid="5" name="IVID174311F8">
    <vt:lpwstr/>
  </property>
  <property fmtid="{D5CDD505-2E9C-101B-9397-08002B2CF9AE}" pid="6" name="IVID2D660FD2">
    <vt:lpwstr/>
  </property>
  <property fmtid="{D5CDD505-2E9C-101B-9397-08002B2CF9AE}" pid="7" name="IVID94718ED">
    <vt:lpwstr/>
  </property>
  <property fmtid="{D5CDD505-2E9C-101B-9397-08002B2CF9AE}" pid="8" name="IVID9C10928D">
    <vt:lpwstr/>
  </property>
  <property fmtid="{D5CDD505-2E9C-101B-9397-08002B2CF9AE}" pid="9" name="IVIDA466063B">
    <vt:lpwstr/>
  </property>
  <property fmtid="{D5CDD505-2E9C-101B-9397-08002B2CF9AE}" pid="10" name="IVID2F431AEB">
    <vt:lpwstr/>
  </property>
  <property fmtid="{D5CDD505-2E9C-101B-9397-08002B2CF9AE}" pid="11" name="IVID1E3B1BF0">
    <vt:lpwstr/>
  </property>
  <property fmtid="{D5CDD505-2E9C-101B-9397-08002B2CF9AE}" pid="12" name="IVID62AFB014">
    <vt:lpwstr/>
  </property>
  <property fmtid="{D5CDD505-2E9C-101B-9397-08002B2CF9AE}" pid="13" name="IVID5361202">
    <vt:lpwstr/>
  </property>
  <property fmtid="{D5CDD505-2E9C-101B-9397-08002B2CF9AE}" pid="14" name="IVID2F221305">
    <vt:lpwstr/>
  </property>
  <property fmtid="{D5CDD505-2E9C-101B-9397-08002B2CF9AE}" pid="15" name="IVID1E251EE2">
    <vt:lpwstr/>
  </property>
  <property fmtid="{D5CDD505-2E9C-101B-9397-08002B2CF9AE}" pid="16" name="IVIDD4F12D4">
    <vt:lpwstr/>
  </property>
  <property fmtid="{D5CDD505-2E9C-101B-9397-08002B2CF9AE}" pid="17" name="IVIDD7811E2">
    <vt:lpwstr/>
  </property>
  <property fmtid="{D5CDD505-2E9C-101B-9397-08002B2CF9AE}" pid="18" name="IVID305D14E1">
    <vt:lpwstr/>
  </property>
  <property fmtid="{D5CDD505-2E9C-101B-9397-08002B2CF9AE}" pid="19" name="IVID403114F2">
    <vt:lpwstr/>
  </property>
  <property fmtid="{D5CDD505-2E9C-101B-9397-08002B2CF9AE}" pid="20" name="IVID38BD13AB">
    <vt:lpwstr/>
  </property>
  <property fmtid="{D5CDD505-2E9C-101B-9397-08002B2CF9AE}" pid="21" name="IVID402600">
    <vt:lpwstr/>
  </property>
  <property fmtid="{D5CDD505-2E9C-101B-9397-08002B2CF9AE}" pid="22" name="IVID175119EF">
    <vt:lpwstr/>
  </property>
  <property fmtid="{D5CDD505-2E9C-101B-9397-08002B2CF9AE}" pid="23" name="IVID225917FC">
    <vt:lpwstr/>
  </property>
  <property fmtid="{D5CDD505-2E9C-101B-9397-08002B2CF9AE}" pid="24" name="IVIDB4916F4">
    <vt:lpwstr/>
  </property>
  <property fmtid="{D5CDD505-2E9C-101B-9397-08002B2CF9AE}" pid="25" name="IVID187815D4">
    <vt:lpwstr/>
  </property>
  <property fmtid="{D5CDD505-2E9C-101B-9397-08002B2CF9AE}" pid="26" name="IVID240707E1">
    <vt:lpwstr/>
  </property>
  <property fmtid="{D5CDD505-2E9C-101B-9397-08002B2CF9AE}" pid="27" name="IVID3000000">
    <vt:lpwstr/>
  </property>
  <property fmtid="{D5CDD505-2E9C-101B-9397-08002B2CF9AE}" pid="28" name="IVID7D0030B">
    <vt:lpwstr/>
  </property>
  <property fmtid="{D5CDD505-2E9C-101B-9397-08002B2CF9AE}" pid="29" name="IVID376F15FA">
    <vt:lpwstr/>
  </property>
  <property fmtid="{D5CDD505-2E9C-101B-9397-08002B2CF9AE}" pid="30" name="IVID234818E8">
    <vt:lpwstr/>
  </property>
  <property fmtid="{D5CDD505-2E9C-101B-9397-08002B2CF9AE}" pid="31" name="IVID2F7B1109">
    <vt:lpwstr/>
  </property>
  <property fmtid="{D5CDD505-2E9C-101B-9397-08002B2CF9AE}" pid="32" name="IVID2A56180A">
    <vt:lpwstr/>
  </property>
  <property fmtid="{D5CDD505-2E9C-101B-9397-08002B2CF9AE}" pid="33" name="IVID52E15EF">
    <vt:lpwstr/>
  </property>
</Properties>
</file>